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Racunovodstvo\Desktop\FINANCIJSKI IZVJEŠTAJ 1.1.-31.12.2025\UPLOAD U RKPFI\"/>
    </mc:Choice>
  </mc:AlternateContent>
  <xr:revisionPtr revIDLastSave="0" documentId="13_ncr:1_{0D3B5A35-D121-42EE-9EFD-6E3EF7B880B0}" xr6:coauthVersionLast="37" xr6:coauthVersionMax="37" xr10:uidLastSave="{00000000-0000-0000-0000-000000000000}"/>
  <bookViews>
    <workbookView xWindow="-120" yWindow="-120" windowWidth="29040" windowHeight="1599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c r="F344" i="9"/>
  <c r="F343" i="9"/>
  <c r="F342" i="9" s="1"/>
  <c r="M341" i="9"/>
  <c r="L341" i="9"/>
  <c r="F341" i="9"/>
  <c r="B341" i="9" s="1"/>
  <c r="E341" i="9"/>
  <c r="H340" i="9"/>
  <c r="G340" i="9"/>
  <c r="F340" i="9"/>
  <c r="F339" i="9"/>
  <c r="F338" i="9"/>
  <c r="F337" i="9"/>
  <c r="F336" i="9"/>
  <c r="H335" i="9"/>
  <c r="G335" i="9"/>
  <c r="F335" i="9"/>
  <c r="F334" i="9"/>
  <c r="H333" i="9"/>
  <c r="G333" i="9"/>
  <c r="E333" i="9" s="1"/>
  <c r="F333" i="9"/>
  <c r="B333" i="9"/>
  <c r="H332" i="9"/>
  <c r="G332" i="9"/>
  <c r="F332" i="9"/>
  <c r="H331" i="9"/>
  <c r="G331" i="9"/>
  <c r="F331" i="9"/>
  <c r="H330" i="9"/>
  <c r="G330" i="9"/>
  <c r="F330" i="9"/>
  <c r="E330" i="9"/>
  <c r="B330" i="9" s="1"/>
  <c r="H329" i="9"/>
  <c r="G329" i="9"/>
  <c r="E329" i="9" s="1"/>
  <c r="F329" i="9"/>
  <c r="H328" i="9"/>
  <c r="G328" i="9"/>
  <c r="F328" i="9"/>
  <c r="E328" i="9"/>
  <c r="B328" i="9" s="1"/>
  <c r="H327" i="9"/>
  <c r="G327" i="9"/>
  <c r="F327" i="9"/>
  <c r="H326" i="9"/>
  <c r="G326" i="9"/>
  <c r="F326" i="9"/>
  <c r="H325" i="9"/>
  <c r="G325" i="9"/>
  <c r="F325" i="9"/>
  <c r="H324" i="9"/>
  <c r="E324" i="9" s="1"/>
  <c r="B324" i="9" s="1"/>
  <c r="G324" i="9"/>
  <c r="F324" i="9"/>
  <c r="H323" i="9"/>
  <c r="G323" i="9"/>
  <c r="F323" i="9"/>
  <c r="B323" i="9" s="1"/>
  <c r="E323" i="9"/>
  <c r="H322" i="9"/>
  <c r="G322" i="9"/>
  <c r="E322" i="9" s="1"/>
  <c r="B322" i="9" s="1"/>
  <c r="F322" i="9"/>
  <c r="H321" i="9"/>
  <c r="G321" i="9"/>
  <c r="E321" i="9" s="1"/>
  <c r="F321" i="9"/>
  <c r="B321" i="9"/>
  <c r="H320" i="9"/>
  <c r="G320" i="9"/>
  <c r="F320" i="9"/>
  <c r="H319" i="9"/>
  <c r="G319" i="9"/>
  <c r="F319" i="9"/>
  <c r="H318" i="9"/>
  <c r="G318" i="9"/>
  <c r="F318" i="9"/>
  <c r="E318" i="9"/>
  <c r="B318" i="9" s="1"/>
  <c r="H317" i="9"/>
  <c r="G317" i="9"/>
  <c r="F317" i="9"/>
  <c r="B317" i="9" s="1"/>
  <c r="E317" i="9"/>
  <c r="F316" i="9"/>
  <c r="F315" i="9"/>
  <c r="F314" i="9"/>
  <c r="H313" i="9"/>
  <c r="G313" i="9"/>
  <c r="F313" i="9"/>
  <c r="H312" i="9"/>
  <c r="G312" i="9"/>
  <c r="E312" i="9" s="1"/>
  <c r="B312" i="9" s="1"/>
  <c r="F312" i="9"/>
  <c r="H311" i="9"/>
  <c r="G311" i="9"/>
  <c r="F311" i="9"/>
  <c r="F310" i="9"/>
  <c r="F309" i="9"/>
  <c r="F308" i="9"/>
  <c r="H307" i="9"/>
  <c r="G307" i="9"/>
  <c r="F307" i="9"/>
  <c r="F306" i="9"/>
  <c r="H305" i="9"/>
  <c r="G305" i="9"/>
  <c r="E305" i="9" s="1"/>
  <c r="F305" i="9"/>
  <c r="H304" i="9"/>
  <c r="G304" i="9"/>
  <c r="F304" i="9"/>
  <c r="F298" i="9" s="1"/>
  <c r="H303" i="9"/>
  <c r="E303" i="9" s="1"/>
  <c r="B303" i="9" s="1"/>
  <c r="G303" i="9"/>
  <c r="F303" i="9"/>
  <c r="F302" i="9"/>
  <c r="F301" i="9"/>
  <c r="F300" i="9"/>
  <c r="F299" i="9"/>
  <c r="F297" i="9"/>
  <c r="L296" i="9"/>
  <c r="F296" i="9" s="1"/>
  <c r="H296" i="9"/>
  <c r="F295" i="9"/>
  <c r="I294" i="9"/>
  <c r="H294" i="9"/>
  <c r="F294" i="9"/>
  <c r="E293" i="9"/>
  <c r="M292" i="9"/>
  <c r="L292" i="9"/>
  <c r="E292" i="9"/>
  <c r="M291" i="9"/>
  <c r="F291" i="9" s="1"/>
  <c r="L291" i="9"/>
  <c r="E291" i="9"/>
  <c r="M290" i="9"/>
  <c r="L290" i="9"/>
  <c r="F290" i="9" s="1"/>
  <c r="E290" i="9"/>
  <c r="M289" i="9"/>
  <c r="L289" i="9"/>
  <c r="F289" i="9"/>
  <c r="E289" i="9"/>
  <c r="B289" i="9" s="1"/>
  <c r="M288" i="9"/>
  <c r="L288" i="9"/>
  <c r="F288" i="9"/>
  <c r="E288" i="9"/>
  <c r="B288" i="9"/>
  <c r="M287" i="9"/>
  <c r="L287" i="9"/>
  <c r="E287" i="9"/>
  <c r="M286" i="9"/>
  <c r="L286" i="9"/>
  <c r="F286" i="9" s="1"/>
  <c r="B286" i="9" s="1"/>
  <c r="E286" i="9"/>
  <c r="M285" i="9"/>
  <c r="L285" i="9"/>
  <c r="F285" i="9"/>
  <c r="E285" i="9"/>
  <c r="M284" i="9"/>
  <c r="L284" i="9"/>
  <c r="F284" i="9" s="1"/>
  <c r="E284" i="9"/>
  <c r="M283" i="9"/>
  <c r="L283" i="9"/>
  <c r="F283" i="9"/>
  <c r="E283" i="9"/>
  <c r="B283" i="9" s="1"/>
  <c r="M282" i="9"/>
  <c r="L282" i="9"/>
  <c r="F282" i="9"/>
  <c r="E282" i="9"/>
  <c r="B282" i="9" s="1"/>
  <c r="M281" i="9"/>
  <c r="F281" i="9" s="1"/>
  <c r="L281" i="9"/>
  <c r="E281" i="9"/>
  <c r="B281" i="9"/>
  <c r="M280" i="9"/>
  <c r="L280" i="9"/>
  <c r="E280" i="9"/>
  <c r="M279" i="9"/>
  <c r="L279" i="9"/>
  <c r="F279" i="9" s="1"/>
  <c r="E279" i="9"/>
  <c r="B279" i="9" s="1"/>
  <c r="M278" i="9"/>
  <c r="L278" i="9"/>
  <c r="F278" i="9"/>
  <c r="E278" i="9"/>
  <c r="B278" i="9" s="1"/>
  <c r="M277" i="9"/>
  <c r="L277" i="9"/>
  <c r="F277" i="9"/>
  <c r="B277" i="9" s="1"/>
  <c r="E277" i="9"/>
  <c r="M276" i="9"/>
  <c r="L276" i="9"/>
  <c r="F276" i="9" s="1"/>
  <c r="E276" i="9"/>
  <c r="B276" i="9"/>
  <c r="M275" i="9"/>
  <c r="L275" i="9"/>
  <c r="F275" i="9" s="1"/>
  <c r="B275" i="9" s="1"/>
  <c r="E275" i="9"/>
  <c r="M274" i="9"/>
  <c r="L274" i="9"/>
  <c r="E274" i="9"/>
  <c r="M273" i="9"/>
  <c r="L273" i="9"/>
  <c r="F273" i="9" s="1"/>
  <c r="E273" i="9"/>
  <c r="B273" i="9" s="1"/>
  <c r="M272" i="9"/>
  <c r="L272" i="9"/>
  <c r="F272" i="9"/>
  <c r="E272" i="9"/>
  <c r="B272" i="9" s="1"/>
  <c r="M271" i="9"/>
  <c r="L271" i="9"/>
  <c r="F271" i="9"/>
  <c r="B271" i="9" s="1"/>
  <c r="E271" i="9"/>
  <c r="M270" i="9"/>
  <c r="L270" i="9"/>
  <c r="F270" i="9" s="1"/>
  <c r="E270" i="9"/>
  <c r="B270" i="9"/>
  <c r="M269" i="9"/>
  <c r="L269" i="9"/>
  <c r="F269" i="9" s="1"/>
  <c r="B269" i="9" s="1"/>
  <c r="E269" i="9"/>
  <c r="M268" i="9"/>
  <c r="L268" i="9"/>
  <c r="E268" i="9"/>
  <c r="M267" i="9"/>
  <c r="L267" i="9"/>
  <c r="F267" i="9" s="1"/>
  <c r="E267" i="9"/>
  <c r="B267" i="9" s="1"/>
  <c r="M266" i="9"/>
  <c r="L266" i="9"/>
  <c r="F266" i="9"/>
  <c r="E266" i="9"/>
  <c r="B266" i="9" s="1"/>
  <c r="M265" i="9"/>
  <c r="L265" i="9"/>
  <c r="F265" i="9"/>
  <c r="B265" i="9" s="1"/>
  <c r="E265" i="9"/>
  <c r="M264" i="9"/>
  <c r="L264" i="9"/>
  <c r="F264" i="9" s="1"/>
  <c r="E264" i="9"/>
  <c r="B264" i="9"/>
  <c r="M263" i="9"/>
  <c r="F263" i="9" s="1"/>
  <c r="L263" i="9"/>
  <c r="E263" i="9"/>
  <c r="B263" i="9"/>
  <c r="M262" i="9"/>
  <c r="L262" i="9"/>
  <c r="F262" i="9" s="1"/>
  <c r="E262" i="9"/>
  <c r="M261" i="9"/>
  <c r="L261" i="9"/>
  <c r="F261" i="9" s="1"/>
  <c r="E261" i="9"/>
  <c r="B261" i="9" s="1"/>
  <c r="M260" i="9"/>
  <c r="L260" i="9"/>
  <c r="F260" i="9"/>
  <c r="E260" i="9"/>
  <c r="B260" i="9" s="1"/>
  <c r="M259" i="9"/>
  <c r="L259" i="9"/>
  <c r="F259" i="9"/>
  <c r="B259" i="9" s="1"/>
  <c r="E259" i="9"/>
  <c r="M258" i="9"/>
  <c r="L258" i="9"/>
  <c r="F258" i="9" s="1"/>
  <c r="E258" i="9"/>
  <c r="B258" i="9"/>
  <c r="M257" i="9"/>
  <c r="F257" i="9" s="1"/>
  <c r="L257" i="9"/>
  <c r="E257" i="9"/>
  <c r="B257" i="9"/>
  <c r="M256" i="9"/>
  <c r="L256" i="9"/>
  <c r="F256" i="9" s="1"/>
  <c r="E256" i="9"/>
  <c r="M255" i="9"/>
  <c r="L255" i="9"/>
  <c r="F255" i="9" s="1"/>
  <c r="B255" i="9" s="1"/>
  <c r="E255" i="9"/>
  <c r="M254" i="9"/>
  <c r="L254" i="9"/>
  <c r="F254" i="9"/>
  <c r="E254" i="9"/>
  <c r="B254" i="9" s="1"/>
  <c r="M253" i="9"/>
  <c r="L253" i="9"/>
  <c r="F253" i="9"/>
  <c r="B253" i="9" s="1"/>
  <c r="E253" i="9"/>
  <c r="M252" i="9"/>
  <c r="L252" i="9"/>
  <c r="F252" i="9" s="1"/>
  <c r="E252" i="9"/>
  <c r="B252" i="9" s="1"/>
  <c r="M251" i="9"/>
  <c r="F251" i="9" s="1"/>
  <c r="L251" i="9"/>
  <c r="E251" i="9"/>
  <c r="B251" i="9"/>
  <c r="M250" i="9"/>
  <c r="L250" i="9"/>
  <c r="E250" i="9"/>
  <c r="M249" i="9"/>
  <c r="L249" i="9"/>
  <c r="F249" i="9" s="1"/>
  <c r="E249" i="9"/>
  <c r="B249" i="9" s="1"/>
  <c r="M248" i="9"/>
  <c r="L248" i="9"/>
  <c r="F248" i="9"/>
  <c r="E248" i="9"/>
  <c r="B248" i="9" s="1"/>
  <c r="M247" i="9"/>
  <c r="L247" i="9"/>
  <c r="F247" i="9"/>
  <c r="B247" i="9" s="1"/>
  <c r="E247" i="9"/>
  <c r="M246" i="9"/>
  <c r="L246" i="9"/>
  <c r="F246" i="9" s="1"/>
  <c r="E246" i="9"/>
  <c r="B246" i="9"/>
  <c r="M245" i="9"/>
  <c r="L245" i="9"/>
  <c r="F245" i="9" s="1"/>
  <c r="B245" i="9" s="1"/>
  <c r="E245" i="9"/>
  <c r="M244" i="9"/>
  <c r="L244" i="9"/>
  <c r="E244" i="9"/>
  <c r="M243" i="9"/>
  <c r="L243" i="9"/>
  <c r="F243" i="9" s="1"/>
  <c r="E243" i="9"/>
  <c r="B243" i="9" s="1"/>
  <c r="M242" i="9"/>
  <c r="L242" i="9"/>
  <c r="F242" i="9"/>
  <c r="E242" i="9"/>
  <c r="B242" i="9" s="1"/>
  <c r="M241" i="9"/>
  <c r="L241" i="9"/>
  <c r="F241" i="9"/>
  <c r="B241" i="9" s="1"/>
  <c r="E241" i="9"/>
  <c r="M240" i="9"/>
  <c r="L240" i="9"/>
  <c r="F240" i="9" s="1"/>
  <c r="E240" i="9"/>
  <c r="B240" i="9"/>
  <c r="M239" i="9"/>
  <c r="L239" i="9"/>
  <c r="F239" i="9" s="1"/>
  <c r="B239" i="9" s="1"/>
  <c r="E239" i="9"/>
  <c r="M238" i="9"/>
  <c r="L238" i="9"/>
  <c r="E238" i="9"/>
  <c r="M237" i="9"/>
  <c r="L237" i="9"/>
  <c r="F237" i="9" s="1"/>
  <c r="E237" i="9"/>
  <c r="B237" i="9" s="1"/>
  <c r="M236" i="9"/>
  <c r="L236" i="9"/>
  <c r="F236" i="9" s="1"/>
  <c r="E236" i="9"/>
  <c r="M235" i="9"/>
  <c r="L235" i="9"/>
  <c r="F235" i="9"/>
  <c r="B235" i="9" s="1"/>
  <c r="E235" i="9"/>
  <c r="M234" i="9"/>
  <c r="L234" i="9"/>
  <c r="F234" i="9"/>
  <c r="E234" i="9"/>
  <c r="B234" i="9" s="1"/>
  <c r="M233" i="9"/>
  <c r="L233" i="9"/>
  <c r="F233" i="9" s="1"/>
  <c r="E233" i="9"/>
  <c r="B233" i="9"/>
  <c r="M232" i="9"/>
  <c r="L232" i="9"/>
  <c r="E232" i="9"/>
  <c r="M231" i="9"/>
  <c r="L231" i="9"/>
  <c r="F231" i="9"/>
  <c r="E231" i="9"/>
  <c r="M230" i="9"/>
  <c r="L230" i="9"/>
  <c r="F230" i="9"/>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E172" i="9" s="1"/>
  <c r="G172" i="9"/>
  <c r="F172" i="9"/>
  <c r="B172" i="9"/>
  <c r="H171" i="9"/>
  <c r="G171" i="9"/>
  <c r="E171" i="9" s="1"/>
  <c r="B171" i="9" s="1"/>
  <c r="F171" i="9"/>
  <c r="H170" i="9"/>
  <c r="G170" i="9"/>
  <c r="E170" i="9" s="1"/>
  <c r="B170" i="9" s="1"/>
  <c r="F170" i="9"/>
  <c r="H169" i="9"/>
  <c r="G169" i="9"/>
  <c r="E169" i="9" s="1"/>
  <c r="B169" i="9" s="1"/>
  <c r="F169" i="9"/>
  <c r="H168" i="9"/>
  <c r="G168" i="9"/>
  <c r="F168" i="9"/>
  <c r="E168" i="9"/>
  <c r="B168" i="9"/>
  <c r="H167" i="9"/>
  <c r="G167" i="9"/>
  <c r="F167" i="9"/>
  <c r="E167" i="9"/>
  <c r="B167" i="9"/>
  <c r="H166" i="9"/>
  <c r="E166" i="9" s="1"/>
  <c r="G166" i="9"/>
  <c r="F166" i="9"/>
  <c r="B166" i="9"/>
  <c r="H165" i="9"/>
  <c r="G165" i="9"/>
  <c r="E165" i="9" s="1"/>
  <c r="B165" i="9" s="1"/>
  <c r="F165" i="9"/>
  <c r="H164" i="9"/>
  <c r="G164" i="9"/>
  <c r="E164" i="9" s="1"/>
  <c r="F164" i="9"/>
  <c r="H163" i="9"/>
  <c r="G163" i="9"/>
  <c r="E163" i="9" s="1"/>
  <c r="B163" i="9" s="1"/>
  <c r="F163" i="9"/>
  <c r="H162" i="9"/>
  <c r="G162" i="9"/>
  <c r="F162" i="9"/>
  <c r="E162" i="9"/>
  <c r="B162" i="9"/>
  <c r="H161" i="9"/>
  <c r="G161" i="9"/>
  <c r="F161" i="9"/>
  <c r="E161" i="9"/>
  <c r="B161" i="9"/>
  <c r="H160" i="9"/>
  <c r="E160" i="9" s="1"/>
  <c r="G160" i="9"/>
  <c r="F160" i="9"/>
  <c r="B160" i="9"/>
  <c r="H159" i="9"/>
  <c r="G159" i="9"/>
  <c r="E159" i="9" s="1"/>
  <c r="B159" i="9" s="1"/>
  <c r="F159" i="9"/>
  <c r="H158" i="9"/>
  <c r="G158" i="9"/>
  <c r="E158" i="9" s="1"/>
  <c r="F158" i="9"/>
  <c r="H157" i="9"/>
  <c r="G157" i="9"/>
  <c r="E157" i="9" s="1"/>
  <c r="B157" i="9" s="1"/>
  <c r="F157" i="9"/>
  <c r="F156" i="9"/>
  <c r="H155" i="9"/>
  <c r="G155" i="9"/>
  <c r="F155" i="9"/>
  <c r="E155" i="9"/>
  <c r="B155" i="9" s="1"/>
  <c r="H154" i="9"/>
  <c r="G154" i="9"/>
  <c r="F154" i="9"/>
  <c r="B154" i="9" s="1"/>
  <c r="E154" i="9"/>
  <c r="H153" i="9"/>
  <c r="G153" i="9"/>
  <c r="F153" i="9"/>
  <c r="E153" i="9"/>
  <c r="B153" i="9" s="1"/>
  <c r="H152" i="9"/>
  <c r="E152" i="9" s="1"/>
  <c r="G152" i="9"/>
  <c r="F152" i="9"/>
  <c r="B152" i="9"/>
  <c r="H151" i="9"/>
  <c r="G151" i="9"/>
  <c r="F151" i="9"/>
  <c r="H150" i="9"/>
  <c r="G150" i="9"/>
  <c r="F150" i="9"/>
  <c r="H149" i="9"/>
  <c r="G149" i="9"/>
  <c r="F149" i="9"/>
  <c r="E149" i="9"/>
  <c r="B149" i="9" s="1"/>
  <c r="H148" i="9"/>
  <c r="G148" i="9"/>
  <c r="F148" i="9"/>
  <c r="B148" i="9" s="1"/>
  <c r="E148" i="9"/>
  <c r="H147" i="9"/>
  <c r="G147" i="9"/>
  <c r="F147" i="9"/>
  <c r="E147" i="9"/>
  <c r="B147" i="9" s="1"/>
  <c r="H146" i="9"/>
  <c r="E146" i="9" s="1"/>
  <c r="G146" i="9"/>
  <c r="F146" i="9"/>
  <c r="B146" i="9"/>
  <c r="H145" i="9"/>
  <c r="G145" i="9"/>
  <c r="F145" i="9"/>
  <c r="H144" i="9"/>
  <c r="G144" i="9"/>
  <c r="F144" i="9"/>
  <c r="H143" i="9"/>
  <c r="G143" i="9"/>
  <c r="F143" i="9"/>
  <c r="E143" i="9"/>
  <c r="B143" i="9" s="1"/>
  <c r="H142" i="9"/>
  <c r="G142" i="9"/>
  <c r="F142" i="9"/>
  <c r="B142" i="9" s="1"/>
  <c r="E142" i="9"/>
  <c r="H141" i="9"/>
  <c r="G141" i="9"/>
  <c r="F141" i="9"/>
  <c r="E141" i="9"/>
  <c r="B141" i="9" s="1"/>
  <c r="H140" i="9"/>
  <c r="G140" i="9"/>
  <c r="E140" i="9" s="1"/>
  <c r="F140" i="9"/>
  <c r="B140" i="9"/>
  <c r="H139" i="9"/>
  <c r="G139" i="9"/>
  <c r="F139" i="9"/>
  <c r="H138" i="9"/>
  <c r="G138" i="9"/>
  <c r="F138" i="9"/>
  <c r="H137" i="9"/>
  <c r="G137" i="9"/>
  <c r="F137" i="9"/>
  <c r="E137" i="9"/>
  <c r="B137" i="9" s="1"/>
  <c r="H136" i="9"/>
  <c r="G136" i="9"/>
  <c r="F136" i="9"/>
  <c r="B136" i="9" s="1"/>
  <c r="E136" i="9"/>
  <c r="H135" i="9"/>
  <c r="G135" i="9"/>
  <c r="F135" i="9"/>
  <c r="E135" i="9"/>
  <c r="B135" i="9" s="1"/>
  <c r="H134" i="9"/>
  <c r="G134" i="9"/>
  <c r="E134" i="9" s="1"/>
  <c r="F134" i="9"/>
  <c r="B134" i="9"/>
  <c r="H133" i="9"/>
  <c r="G133" i="9"/>
  <c r="F133" i="9"/>
  <c r="H132" i="9"/>
  <c r="G132" i="9"/>
  <c r="F132" i="9"/>
  <c r="H131" i="9"/>
  <c r="G131" i="9"/>
  <c r="F131" i="9"/>
  <c r="E131" i="9"/>
  <c r="B131" i="9" s="1"/>
  <c r="H130" i="9"/>
  <c r="G130" i="9"/>
  <c r="F130" i="9"/>
  <c r="B130" i="9" s="1"/>
  <c r="E130" i="9"/>
  <c r="H129" i="9"/>
  <c r="G129" i="9"/>
  <c r="F129" i="9"/>
  <c r="E129" i="9"/>
  <c r="B129" i="9" s="1"/>
  <c r="H128" i="9"/>
  <c r="G128" i="9"/>
  <c r="E128" i="9" s="1"/>
  <c r="F128" i="9"/>
  <c r="B128" i="9"/>
  <c r="H127" i="9"/>
  <c r="G127" i="9"/>
  <c r="F127" i="9"/>
  <c r="H126" i="9"/>
  <c r="G126" i="9"/>
  <c r="F126" i="9"/>
  <c r="H125" i="9"/>
  <c r="G125" i="9"/>
  <c r="F125" i="9"/>
  <c r="E125" i="9"/>
  <c r="B125" i="9" s="1"/>
  <c r="H124" i="9"/>
  <c r="G124" i="9"/>
  <c r="F124" i="9"/>
  <c r="B124" i="9" s="1"/>
  <c r="E124" i="9"/>
  <c r="H123" i="9"/>
  <c r="G123" i="9"/>
  <c r="F123" i="9"/>
  <c r="E123" i="9"/>
  <c r="B123" i="9" s="1"/>
  <c r="H122" i="9"/>
  <c r="G122" i="9"/>
  <c r="E122" i="9" s="1"/>
  <c r="F122" i="9"/>
  <c r="B122" i="9"/>
  <c r="H121" i="9"/>
  <c r="G121" i="9"/>
  <c r="F121" i="9"/>
  <c r="H120" i="9"/>
  <c r="G120" i="9"/>
  <c r="F120" i="9"/>
  <c r="H119" i="9"/>
  <c r="G119" i="9"/>
  <c r="F119" i="9"/>
  <c r="E119" i="9"/>
  <c r="B119" i="9" s="1"/>
  <c r="H118" i="9"/>
  <c r="G118" i="9"/>
  <c r="F118" i="9"/>
  <c r="B118" i="9" s="1"/>
  <c r="E118" i="9"/>
  <c r="H117" i="9"/>
  <c r="G117" i="9"/>
  <c r="F117" i="9"/>
  <c r="E117" i="9"/>
  <c r="B117" i="9" s="1"/>
  <c r="H116" i="9"/>
  <c r="E116" i="9" s="1"/>
  <c r="G116" i="9"/>
  <c r="F116" i="9"/>
  <c r="B116" i="9"/>
  <c r="H115" i="9"/>
  <c r="G115" i="9"/>
  <c r="F115" i="9"/>
  <c r="H114" i="9"/>
  <c r="G114" i="9"/>
  <c r="F114" i="9"/>
  <c r="H113" i="9"/>
  <c r="G113" i="9"/>
  <c r="F113" i="9"/>
  <c r="E113" i="9"/>
  <c r="B113" i="9" s="1"/>
  <c r="H112" i="9"/>
  <c r="G112" i="9"/>
  <c r="F112" i="9"/>
  <c r="B112" i="9" s="1"/>
  <c r="E112" i="9"/>
  <c r="H111" i="9"/>
  <c r="G111" i="9"/>
  <c r="F111" i="9"/>
  <c r="E111" i="9"/>
  <c r="B111" i="9" s="1"/>
  <c r="H110" i="9"/>
  <c r="E110" i="9" s="1"/>
  <c r="G110" i="9"/>
  <c r="F110" i="9"/>
  <c r="B110" i="9"/>
  <c r="H109" i="9"/>
  <c r="G109" i="9"/>
  <c r="F109" i="9"/>
  <c r="H108" i="9"/>
  <c r="G108" i="9"/>
  <c r="F108" i="9"/>
  <c r="H107" i="9"/>
  <c r="G107" i="9"/>
  <c r="F107" i="9"/>
  <c r="E107" i="9"/>
  <c r="B107" i="9" s="1"/>
  <c r="H106" i="9"/>
  <c r="G106" i="9"/>
  <c r="F106" i="9"/>
  <c r="B106" i="9" s="1"/>
  <c r="E106" i="9"/>
  <c r="H105" i="9"/>
  <c r="G105" i="9"/>
  <c r="F105" i="9"/>
  <c r="E105" i="9"/>
  <c r="B105" i="9" s="1"/>
  <c r="H104" i="9"/>
  <c r="G104" i="9"/>
  <c r="E104" i="9" s="1"/>
  <c r="F104" i="9"/>
  <c r="B104" i="9"/>
  <c r="H103" i="9"/>
  <c r="G103" i="9"/>
  <c r="F103" i="9"/>
  <c r="H102" i="9"/>
  <c r="G102" i="9"/>
  <c r="F102" i="9"/>
  <c r="H101" i="9"/>
  <c r="G101" i="9"/>
  <c r="F101" i="9"/>
  <c r="E101" i="9"/>
  <c r="B101" i="9" s="1"/>
  <c r="H100" i="9"/>
  <c r="G100" i="9"/>
  <c r="F100" i="9"/>
  <c r="B100" i="9" s="1"/>
  <c r="E100" i="9"/>
  <c r="H99" i="9"/>
  <c r="G99" i="9"/>
  <c r="F99" i="9"/>
  <c r="E99" i="9"/>
  <c r="B99" i="9" s="1"/>
  <c r="H98" i="9"/>
  <c r="G98" i="9"/>
  <c r="E98" i="9" s="1"/>
  <c r="F98" i="9"/>
  <c r="B98" i="9"/>
  <c r="H97" i="9"/>
  <c r="G97" i="9"/>
  <c r="F97" i="9"/>
  <c r="H96" i="9"/>
  <c r="G96" i="9"/>
  <c r="F96" i="9"/>
  <c r="H95" i="9"/>
  <c r="G95" i="9"/>
  <c r="F95" i="9"/>
  <c r="E95" i="9"/>
  <c r="B95" i="9" s="1"/>
  <c r="H94" i="9"/>
  <c r="G94" i="9"/>
  <c r="F94" i="9"/>
  <c r="B94" i="9" s="1"/>
  <c r="E94" i="9"/>
  <c r="H93" i="9"/>
  <c r="G93" i="9"/>
  <c r="F93" i="9"/>
  <c r="E93" i="9"/>
  <c r="B93" i="9" s="1"/>
  <c r="H92" i="9"/>
  <c r="E92" i="9" s="1"/>
  <c r="G92" i="9"/>
  <c r="F92" i="9"/>
  <c r="B92" i="9"/>
  <c r="H91" i="9"/>
  <c r="G91" i="9"/>
  <c r="F91" i="9"/>
  <c r="H90" i="9"/>
  <c r="G90" i="9"/>
  <c r="F90" i="9"/>
  <c r="H89" i="9"/>
  <c r="G89" i="9"/>
  <c r="F89" i="9"/>
  <c r="E89" i="9"/>
  <c r="B89" i="9" s="1"/>
  <c r="H88" i="9"/>
  <c r="G88" i="9"/>
  <c r="F88" i="9"/>
  <c r="B88" i="9" s="1"/>
  <c r="E88" i="9"/>
  <c r="H87" i="9"/>
  <c r="G87" i="9"/>
  <c r="F87" i="9"/>
  <c r="E87" i="9"/>
  <c r="B87" i="9" s="1"/>
  <c r="H86" i="9"/>
  <c r="G86" i="9"/>
  <c r="E86" i="9" s="1"/>
  <c r="F86" i="9"/>
  <c r="B86" i="9"/>
  <c r="H85" i="9"/>
  <c r="G85" i="9"/>
  <c r="F85" i="9"/>
  <c r="H84" i="9"/>
  <c r="G84" i="9"/>
  <c r="F84" i="9"/>
  <c r="H83" i="9"/>
  <c r="G83" i="9"/>
  <c r="F83" i="9"/>
  <c r="E83" i="9"/>
  <c r="B83" i="9" s="1"/>
  <c r="H82" i="9"/>
  <c r="G82" i="9"/>
  <c r="F82" i="9"/>
  <c r="B82" i="9" s="1"/>
  <c r="E82" i="9"/>
  <c r="H81" i="9"/>
  <c r="G81" i="9"/>
  <c r="F81" i="9"/>
  <c r="E81" i="9"/>
  <c r="B81" i="9" s="1"/>
  <c r="H80" i="9"/>
  <c r="E80" i="9" s="1"/>
  <c r="G80" i="9"/>
  <c r="F80" i="9"/>
  <c r="B80" i="9"/>
  <c r="H79" i="9"/>
  <c r="G79" i="9"/>
  <c r="F79" i="9"/>
  <c r="H78" i="9"/>
  <c r="G78" i="9"/>
  <c r="F78" i="9"/>
  <c r="H77" i="9"/>
  <c r="G77" i="9"/>
  <c r="F77" i="9"/>
  <c r="E77" i="9"/>
  <c r="B77" i="9" s="1"/>
  <c r="H76" i="9"/>
  <c r="G76" i="9"/>
  <c r="F76" i="9"/>
  <c r="B76" i="9" s="1"/>
  <c r="E76" i="9"/>
  <c r="H75" i="9"/>
  <c r="G75" i="9"/>
  <c r="F75" i="9"/>
  <c r="E75" i="9"/>
  <c r="B75" i="9" s="1"/>
  <c r="H74" i="9"/>
  <c r="E74" i="9" s="1"/>
  <c r="G74" i="9"/>
  <c r="F74" i="9"/>
  <c r="B74" i="9"/>
  <c r="H73" i="9"/>
  <c r="G73" i="9"/>
  <c r="F73" i="9"/>
  <c r="H72" i="9"/>
  <c r="G72" i="9"/>
  <c r="F72" i="9"/>
  <c r="H71" i="9"/>
  <c r="G71" i="9"/>
  <c r="F71" i="9"/>
  <c r="E71" i="9"/>
  <c r="B71" i="9" s="1"/>
  <c r="H70" i="9"/>
  <c r="G70" i="9"/>
  <c r="F70" i="9"/>
  <c r="B70" i="9" s="1"/>
  <c r="E70" i="9"/>
  <c r="H69" i="9"/>
  <c r="G69" i="9"/>
  <c r="F69" i="9"/>
  <c r="E69" i="9"/>
  <c r="B69" i="9" s="1"/>
  <c r="H68" i="9"/>
  <c r="E68" i="9" s="1"/>
  <c r="G68" i="9"/>
  <c r="F68" i="9"/>
  <c r="B68" i="9"/>
  <c r="H67" i="9"/>
  <c r="G67" i="9"/>
  <c r="F67" i="9"/>
  <c r="H66" i="9"/>
  <c r="G66" i="9"/>
  <c r="F66" i="9"/>
  <c r="H65" i="9"/>
  <c r="G65" i="9"/>
  <c r="F65" i="9"/>
  <c r="E65" i="9"/>
  <c r="B65" i="9" s="1"/>
  <c r="H64" i="9"/>
  <c r="G64" i="9"/>
  <c r="F64" i="9"/>
  <c r="B64" i="9" s="1"/>
  <c r="E64" i="9"/>
  <c r="H63" i="9"/>
  <c r="G63" i="9"/>
  <c r="F63" i="9"/>
  <c r="E63" i="9"/>
  <c r="B63" i="9" s="1"/>
  <c r="H62" i="9"/>
  <c r="E62" i="9" s="1"/>
  <c r="G62" i="9"/>
  <c r="F62" i="9"/>
  <c r="B62" i="9"/>
  <c r="H61" i="9"/>
  <c r="G61" i="9"/>
  <c r="F61" i="9"/>
  <c r="H60" i="9"/>
  <c r="G60" i="9"/>
  <c r="F60" i="9"/>
  <c r="H59" i="9"/>
  <c r="G59" i="9"/>
  <c r="F59" i="9"/>
  <c r="E59" i="9"/>
  <c r="B59" i="9" s="1"/>
  <c r="H58" i="9"/>
  <c r="G58" i="9"/>
  <c r="F58" i="9"/>
  <c r="B58" i="9" s="1"/>
  <c r="E58" i="9"/>
  <c r="H57" i="9"/>
  <c r="G57" i="9"/>
  <c r="F57" i="9"/>
  <c r="E57" i="9"/>
  <c r="B57" i="9" s="1"/>
  <c r="H56" i="9"/>
  <c r="E56" i="9" s="1"/>
  <c r="G56" i="9"/>
  <c r="F56" i="9"/>
  <c r="B56" i="9"/>
  <c r="H55" i="9"/>
  <c r="G55" i="9"/>
  <c r="F55" i="9"/>
  <c r="H54" i="9"/>
  <c r="G54" i="9"/>
  <c r="F54" i="9"/>
  <c r="H53" i="9"/>
  <c r="G53" i="9"/>
  <c r="F53" i="9"/>
  <c r="E53" i="9"/>
  <c r="B53" i="9" s="1"/>
  <c r="H52" i="9"/>
  <c r="G52" i="9"/>
  <c r="F52" i="9"/>
  <c r="B52" i="9" s="1"/>
  <c r="E52" i="9"/>
  <c r="H51" i="9"/>
  <c r="G51" i="9"/>
  <c r="F51" i="9"/>
  <c r="E51" i="9"/>
  <c r="B51" i="9" s="1"/>
  <c r="H50" i="9"/>
  <c r="E50" i="9" s="1"/>
  <c r="G50" i="9"/>
  <c r="F50" i="9"/>
  <c r="B50" i="9"/>
  <c r="H49" i="9"/>
  <c r="G49" i="9"/>
  <c r="F49" i="9"/>
  <c r="H48" i="9"/>
  <c r="G48" i="9"/>
  <c r="F48" i="9"/>
  <c r="H47" i="9"/>
  <c r="G47" i="9"/>
  <c r="F47" i="9"/>
  <c r="E47" i="9"/>
  <c r="B47" i="9" s="1"/>
  <c r="H46" i="9"/>
  <c r="G46" i="9"/>
  <c r="F46" i="9"/>
  <c r="B46" i="9" s="1"/>
  <c r="E46" i="9"/>
  <c r="H45" i="9"/>
  <c r="G45" i="9"/>
  <c r="F45" i="9"/>
  <c r="E45" i="9"/>
  <c r="B45" i="9" s="1"/>
  <c r="H44" i="9"/>
  <c r="E44" i="9" s="1"/>
  <c r="G44" i="9"/>
  <c r="F44" i="9"/>
  <c r="B44" i="9"/>
  <c r="H43" i="9"/>
  <c r="G43" i="9"/>
  <c r="F43" i="9"/>
  <c r="H42" i="9"/>
  <c r="G42" i="9"/>
  <c r="F42" i="9"/>
  <c r="H41" i="9"/>
  <c r="G41" i="9"/>
  <c r="F41" i="9"/>
  <c r="E41" i="9"/>
  <c r="B41" i="9" s="1"/>
  <c r="H40" i="9"/>
  <c r="G40" i="9"/>
  <c r="F40" i="9"/>
  <c r="B40" i="9" s="1"/>
  <c r="E40" i="9"/>
  <c r="H39" i="9"/>
  <c r="G39" i="9"/>
  <c r="F39" i="9"/>
  <c r="E39" i="9"/>
  <c r="B39" i="9" s="1"/>
  <c r="H38" i="9"/>
  <c r="G38" i="9"/>
  <c r="E38" i="9" s="1"/>
  <c r="F38" i="9"/>
  <c r="B38" i="9"/>
  <c r="H37" i="9"/>
  <c r="G37" i="9"/>
  <c r="F37" i="9"/>
  <c r="H36" i="9"/>
  <c r="G36" i="9"/>
  <c r="F36" i="9"/>
  <c r="H35" i="9"/>
  <c r="G35" i="9"/>
  <c r="F35" i="9"/>
  <c r="E35" i="9"/>
  <c r="B35" i="9" s="1"/>
  <c r="H34" i="9"/>
  <c r="G34" i="9"/>
  <c r="F34" i="9"/>
  <c r="B34" i="9" s="1"/>
  <c r="E34" i="9"/>
  <c r="H33" i="9"/>
  <c r="G33" i="9"/>
  <c r="F33" i="9"/>
  <c r="E33" i="9"/>
  <c r="B33" i="9" s="1"/>
  <c r="H32" i="9"/>
  <c r="E32" i="9" s="1"/>
  <c r="G32" i="9"/>
  <c r="F32" i="9"/>
  <c r="B32" i="9"/>
  <c r="H31" i="9"/>
  <c r="G31" i="9"/>
  <c r="F31" i="9"/>
  <c r="H30" i="9"/>
  <c r="G30" i="9"/>
  <c r="F30" i="9"/>
  <c r="H29" i="9"/>
  <c r="G29" i="9"/>
  <c r="F29" i="9"/>
  <c r="E29" i="9"/>
  <c r="B29" i="9" s="1"/>
  <c r="H28" i="9"/>
  <c r="G28" i="9"/>
  <c r="F28" i="9"/>
  <c r="B28" i="9" s="1"/>
  <c r="E28" i="9"/>
  <c r="H27" i="9"/>
  <c r="G27" i="9"/>
  <c r="F27" i="9"/>
  <c r="E27" i="9"/>
  <c r="B27" i="9" s="1"/>
  <c r="H26" i="9"/>
  <c r="G26" i="9"/>
  <c r="F26" i="9"/>
  <c r="H25" i="9"/>
  <c r="G25" i="9"/>
  <c r="F25" i="9"/>
  <c r="F24" i="9"/>
  <c r="F4" i="9"/>
  <c r="O3" i="9"/>
  <c r="G296" i="9" s="1"/>
  <c r="I3" i="9"/>
  <c r="H3" i="9"/>
  <c r="G3" i="9"/>
  <c r="D104" i="8"/>
  <c r="C1681" i="1" s="1"/>
  <c r="H1681" i="1" s="1"/>
  <c r="D97" i="8"/>
  <c r="D92" i="8"/>
  <c r="D87" i="8"/>
  <c r="D82" i="8"/>
  <c r="D77" i="8"/>
  <c r="D72" i="8"/>
  <c r="D67" i="8"/>
  <c r="D62" i="8"/>
  <c r="D57" i="8"/>
  <c r="C1634" i="1" s="1"/>
  <c r="H1634" i="1" s="1"/>
  <c r="D52" i="8"/>
  <c r="D46" i="8"/>
  <c r="D37" i="8"/>
  <c r="D27" i="8"/>
  <c r="D18" i="8"/>
  <c r="D8" i="8"/>
  <c r="D6" i="8" s="1"/>
  <c r="C1583" i="1" s="1"/>
  <c r="H1583" i="1" s="1"/>
  <c r="E44" i="7"/>
  <c r="E38" i="7" s="1"/>
  <c r="D1571" i="1" s="1"/>
  <c r="D44" i="7"/>
  <c r="E39" i="7"/>
  <c r="D39" i="7"/>
  <c r="D38" i="7"/>
  <c r="E30" i="7"/>
  <c r="E22" i="7" s="1"/>
  <c r="I34" i="3" s="1"/>
  <c r="D30" i="7"/>
  <c r="E23" i="7"/>
  <c r="D23" i="7"/>
  <c r="D22" i="7"/>
  <c r="C1555" i="1" s="1"/>
  <c r="E14" i="7"/>
  <c r="D14" i="7"/>
  <c r="E7" i="7"/>
  <c r="D7" i="7"/>
  <c r="D6"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1" i="6"/>
  <c r="F120" i="6"/>
  <c r="F119" i="6"/>
  <c r="E118" i="6"/>
  <c r="D118" i="6"/>
  <c r="F117" i="6"/>
  <c r="F116" i="6"/>
  <c r="E115" i="6"/>
  <c r="D115" i="6"/>
  <c r="F115" i="6" s="1"/>
  <c r="F113" i="6"/>
  <c r="F112" i="6"/>
  <c r="F111" i="6"/>
  <c r="F110" i="6"/>
  <c r="F109" i="6"/>
  <c r="F108" i="6"/>
  <c r="E107" i="6"/>
  <c r="D1503" i="1" s="1"/>
  <c r="D107" i="6"/>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1478" i="1" s="1"/>
  <c r="D82" i="6"/>
  <c r="F81" i="6"/>
  <c r="F80" i="6"/>
  <c r="F79" i="6"/>
  <c r="F78" i="6"/>
  <c r="F77" i="6"/>
  <c r="F76" i="6"/>
  <c r="E75" i="6"/>
  <c r="D75" i="6"/>
  <c r="F75" i="6" s="1"/>
  <c r="F74" i="6"/>
  <c r="F73" i="6"/>
  <c r="F72" i="6"/>
  <c r="F71" i="6"/>
  <c r="F70" i="6"/>
  <c r="F69" i="6"/>
  <c r="F68" i="6"/>
  <c r="F67" i="6"/>
  <c r="E66" i="6"/>
  <c r="D66" i="6"/>
  <c r="F66" i="6" s="1"/>
  <c r="F65" i="6"/>
  <c r="F64" i="6"/>
  <c r="F63" i="6"/>
  <c r="F62" i="6"/>
  <c r="E61" i="6"/>
  <c r="D1457" i="1" s="1"/>
  <c r="D61" i="6"/>
  <c r="F60" i="6"/>
  <c r="F59" i="6"/>
  <c r="F58" i="6"/>
  <c r="F57" i="6"/>
  <c r="F56" i="6"/>
  <c r="F55" i="6"/>
  <c r="E54" i="6"/>
  <c r="D54" i="6"/>
  <c r="F54" i="6" s="1"/>
  <c r="F53" i="6"/>
  <c r="F52" i="6"/>
  <c r="F51" i="6"/>
  <c r="E50" i="6"/>
  <c r="D1446" i="1" s="1"/>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406" i="1" s="1"/>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E260" i="5"/>
  <c r="D1264" i="1" s="1"/>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E178" i="5" s="1"/>
  <c r="D186" i="5"/>
  <c r="F186" i="5" s="1"/>
  <c r="F185" i="5"/>
  <c r="F184" i="5"/>
  <c r="F183" i="5"/>
  <c r="F182" i="5"/>
  <c r="E181" i="5"/>
  <c r="D181" i="5"/>
  <c r="F180" i="5"/>
  <c r="F179" i="5"/>
  <c r="D178" i="5"/>
  <c r="G336" i="9" s="1"/>
  <c r="F174" i="5"/>
  <c r="F173" i="5"/>
  <c r="F172" i="5"/>
  <c r="E171" i="5"/>
  <c r="D171" i="5"/>
  <c r="F170" i="5"/>
  <c r="F169" i="5"/>
  <c r="F168" i="5"/>
  <c r="F167" i="5"/>
  <c r="F166" i="5"/>
  <c r="E165" i="5"/>
  <c r="D1170" i="1" s="1"/>
  <c r="D165" i="5"/>
  <c r="F164" i="5"/>
  <c r="F163" i="5"/>
  <c r="F162" i="5"/>
  <c r="F161" i="5"/>
  <c r="F160" i="5"/>
  <c r="F159" i="5"/>
  <c r="F158" i="5"/>
  <c r="F157" i="5"/>
  <c r="F156" i="5"/>
  <c r="F155" i="5"/>
  <c r="F154" i="5"/>
  <c r="F153" i="5"/>
  <c r="F152" i="5"/>
  <c r="F151" i="5"/>
  <c r="E150" i="5"/>
  <c r="E147" i="5" s="1"/>
  <c r="D1152" i="1" s="1"/>
  <c r="D150" i="5"/>
  <c r="F149" i="5"/>
  <c r="F148" i="5"/>
  <c r="D147" i="5"/>
  <c r="F146" i="5"/>
  <c r="F145" i="5"/>
  <c r="F144" i="5"/>
  <c r="E143" i="5"/>
  <c r="D1148" i="1" s="1"/>
  <c r="D143" i="5"/>
  <c r="F143" i="5" s="1"/>
  <c r="F142" i="5"/>
  <c r="F141" i="5"/>
  <c r="F140" i="5"/>
  <c r="F139" i="5"/>
  <c r="F138" i="5"/>
  <c r="F137" i="5"/>
  <c r="E136" i="5"/>
  <c r="D136" i="5"/>
  <c r="F136" i="5" s="1"/>
  <c r="D135" i="5"/>
  <c r="F134" i="5"/>
  <c r="F133" i="5"/>
  <c r="F132" i="5"/>
  <c r="F131" i="5"/>
  <c r="F130" i="5"/>
  <c r="F129" i="5"/>
  <c r="F128" i="5"/>
  <c r="E127" i="5"/>
  <c r="D127" i="5"/>
  <c r="F127" i="5" s="1"/>
  <c r="F126" i="5"/>
  <c r="F125" i="5"/>
  <c r="F124" i="5"/>
  <c r="F123" i="5"/>
  <c r="F122" i="5"/>
  <c r="F121" i="5"/>
  <c r="E120" i="5"/>
  <c r="D120" i="5"/>
  <c r="F120" i="5" s="1"/>
  <c r="E119" i="5"/>
  <c r="D1124" i="1"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E82" i="5"/>
  <c r="D82" i="5"/>
  <c r="F82" i="5" s="1"/>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E56" i="5"/>
  <c r="D1061" i="1" s="1"/>
  <c r="D56" i="5"/>
  <c r="F56" i="5" s="1"/>
  <c r="F55" i="5"/>
  <c r="F54" i="5"/>
  <c r="F53" i="5"/>
  <c r="E52" i="5"/>
  <c r="D52" i="5"/>
  <c r="F51" i="5"/>
  <c r="F50" i="5"/>
  <c r="F49" i="5"/>
  <c r="F48" i="5"/>
  <c r="F47" i="5"/>
  <c r="F46" i="5"/>
  <c r="E45" i="5"/>
  <c r="D45" i="5"/>
  <c r="F45" i="5" s="1"/>
  <c r="F44" i="5"/>
  <c r="F43" i="5"/>
  <c r="F42" i="5"/>
  <c r="E41" i="5"/>
  <c r="D1046" i="1" s="1"/>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018" i="1" s="1"/>
  <c r="D13" i="5"/>
  <c r="D12" i="5"/>
  <c r="D7"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E597" i="4" s="1"/>
  <c r="D609" i="4"/>
  <c r="F608" i="4"/>
  <c r="E607" i="4"/>
  <c r="H156" i="9" s="1"/>
  <c r="D607" i="4"/>
  <c r="G156" i="9" s="1"/>
  <c r="E156" i="9" s="1"/>
  <c r="B156" i="9" s="1"/>
  <c r="F606" i="4"/>
  <c r="F605" i="4"/>
  <c r="F604" i="4"/>
  <c r="E603" i="4"/>
  <c r="D603" i="4"/>
  <c r="F603" i="4" s="1"/>
  <c r="F602" i="4"/>
  <c r="F601" i="4"/>
  <c r="F600" i="4"/>
  <c r="F599" i="4"/>
  <c r="E598" i="4"/>
  <c r="D598" i="4"/>
  <c r="F598" i="4" s="1"/>
  <c r="F596" i="4"/>
  <c r="F595" i="4"/>
  <c r="E594" i="4"/>
  <c r="D594" i="4"/>
  <c r="F594" i="4" s="1"/>
  <c r="F593" i="4"/>
  <c r="F592" i="4"/>
  <c r="E591" i="4"/>
  <c r="E584" i="4" s="1"/>
  <c r="D591" i="4"/>
  <c r="F590" i="4"/>
  <c r="E589" i="4"/>
  <c r="D589" i="4"/>
  <c r="F589" i="4" s="1"/>
  <c r="F588" i="4"/>
  <c r="F587" i="4"/>
  <c r="F586" i="4"/>
  <c r="E585" i="4"/>
  <c r="D585" i="4"/>
  <c r="F585" i="4" s="1"/>
  <c r="F583" i="4"/>
  <c r="F582" i="4"/>
  <c r="E581" i="4"/>
  <c r="D581" i="4"/>
  <c r="F581" i="4" s="1"/>
  <c r="F580" i="4"/>
  <c r="F579" i="4"/>
  <c r="E578" i="4"/>
  <c r="E571" i="4" s="1"/>
  <c r="D578" i="4"/>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E535" i="4"/>
  <c r="F534" i="4"/>
  <c r="F533" i="4"/>
  <c r="E532" i="4"/>
  <c r="D532" i="4"/>
  <c r="F532" i="4" s="1"/>
  <c r="F531" i="4"/>
  <c r="F530" i="4"/>
  <c r="E529" i="4"/>
  <c r="D529" i="4"/>
  <c r="F529" i="4" s="1"/>
  <c r="F528" i="4"/>
  <c r="F527" i="4"/>
  <c r="E526" i="4"/>
  <c r="D526" i="4"/>
  <c r="F526" i="4" s="1"/>
  <c r="F525" i="4"/>
  <c r="F524" i="4"/>
  <c r="E523" i="4"/>
  <c r="D523" i="4"/>
  <c r="F523" i="4" s="1"/>
  <c r="E522" i="4"/>
  <c r="D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E491" i="4"/>
  <c r="F490" i="4"/>
  <c r="F489" i="4"/>
  <c r="E488" i="4"/>
  <c r="D488" i="4"/>
  <c r="F488" i="4" s="1"/>
  <c r="F487" i="4"/>
  <c r="F486" i="4"/>
  <c r="E485" i="4"/>
  <c r="D485" i="4"/>
  <c r="F485" i="4" s="1"/>
  <c r="F484" i="4"/>
  <c r="F483" i="4"/>
  <c r="F482" i="4"/>
  <c r="F481" i="4"/>
  <c r="E480" i="4"/>
  <c r="E479" i="4" s="1"/>
  <c r="D480" i="4"/>
  <c r="F480" i="4" s="1"/>
  <c r="D479" i="4"/>
  <c r="F479" i="4" s="1"/>
  <c r="F478" i="4"/>
  <c r="F477" i="4"/>
  <c r="E476" i="4"/>
  <c r="D476" i="4"/>
  <c r="F476" i="4" s="1"/>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F432" i="4" s="1"/>
  <c r="E428" i="4"/>
  <c r="D428" i="4"/>
  <c r="F428" i="4" s="1"/>
  <c r="E427" i="4"/>
  <c r="D427" i="4"/>
  <c r="D648" i="4" s="1"/>
  <c r="E426" i="4"/>
  <c r="D426" i="4"/>
  <c r="F421" i="4"/>
  <c r="F420" i="4"/>
  <c r="F419" i="4"/>
  <c r="F416" i="4"/>
  <c r="F415" i="4"/>
  <c r="F414" i="4"/>
  <c r="F413" i="4"/>
  <c r="E412" i="4"/>
  <c r="D412" i="4"/>
  <c r="F412" i="4" s="1"/>
  <c r="F411" i="4"/>
  <c r="E410" i="4"/>
  <c r="D410" i="4"/>
  <c r="F410" i="4" s="1"/>
  <c r="F409" i="4"/>
  <c r="F408" i="4"/>
  <c r="E407" i="4"/>
  <c r="D407" i="4"/>
  <c r="C402" i="1" s="1"/>
  <c r="H402" i="1" s="1"/>
  <c r="E406" i="4"/>
  <c r="F405" i="4"/>
  <c r="F404" i="4"/>
  <c r="F403" i="4"/>
  <c r="F402" i="4"/>
  <c r="E401" i="4"/>
  <c r="D396" i="1" s="1"/>
  <c r="D401" i="4"/>
  <c r="F401" i="4" s="1"/>
  <c r="F400" i="4"/>
  <c r="F399" i="4"/>
  <c r="E398" i="4"/>
  <c r="D398" i="4"/>
  <c r="F398" i="4" s="1"/>
  <c r="F397" i="4"/>
  <c r="F396" i="4"/>
  <c r="F395" i="4"/>
  <c r="F394" i="4"/>
  <c r="E393" i="4"/>
  <c r="D393" i="4"/>
  <c r="F393" i="4" s="1"/>
  <c r="F392" i="4"/>
  <c r="F391" i="4"/>
  <c r="F390" i="4"/>
  <c r="F389" i="4"/>
  <c r="E388" i="4"/>
  <c r="D388" i="4"/>
  <c r="F387" i="4"/>
  <c r="F386" i="4"/>
  <c r="F385" i="4"/>
  <c r="F384" i="4"/>
  <c r="F383" i="4"/>
  <c r="F382" i="4"/>
  <c r="F381" i="4"/>
  <c r="F380" i="4"/>
  <c r="E379" i="4"/>
  <c r="D379" i="4"/>
  <c r="F379" i="4" s="1"/>
  <c r="F378" i="4"/>
  <c r="F377" i="4"/>
  <c r="F376" i="4"/>
  <c r="F375" i="4"/>
  <c r="E374" i="4"/>
  <c r="D374" i="4"/>
  <c r="F374" i="4" s="1"/>
  <c r="F372" i="4"/>
  <c r="F371" i="4"/>
  <c r="F370" i="4"/>
  <c r="F369" i="4"/>
  <c r="F368" i="4"/>
  <c r="F367" i="4"/>
  <c r="E366" i="4"/>
  <c r="D366" i="4"/>
  <c r="F366" i="4" s="1"/>
  <c r="F365" i="4"/>
  <c r="F364" i="4"/>
  <c r="F363" i="4"/>
  <c r="E362" i="4"/>
  <c r="D362" i="4"/>
  <c r="F359" i="4"/>
  <c r="E358" i="4"/>
  <c r="D358" i="4"/>
  <c r="F358" i="4" s="1"/>
  <c r="F357" i="4"/>
  <c r="F356" i="4"/>
  <c r="E355" i="4"/>
  <c r="D355" i="4"/>
  <c r="E354" i="4"/>
  <c r="F353" i="4"/>
  <c r="F352" i="4"/>
  <c r="F351" i="4"/>
  <c r="F350" i="4"/>
  <c r="E349" i="4"/>
  <c r="D344" i="1" s="1"/>
  <c r="D349" i="4"/>
  <c r="F349" i="4" s="1"/>
  <c r="F348" i="4"/>
  <c r="F347" i="4"/>
  <c r="E346" i="4"/>
  <c r="D346" i="4"/>
  <c r="F346" i="4" s="1"/>
  <c r="F345" i="4"/>
  <c r="F344" i="4"/>
  <c r="F343" i="4"/>
  <c r="F342" i="4"/>
  <c r="E341" i="4"/>
  <c r="D341" i="4"/>
  <c r="F341" i="4" s="1"/>
  <c r="F340" i="4"/>
  <c r="F339" i="4"/>
  <c r="F338" i="4"/>
  <c r="F337"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E274" i="4"/>
  <c r="D274" i="4"/>
  <c r="F274" i="4" s="1"/>
  <c r="E273" i="4"/>
  <c r="F272" i="4"/>
  <c r="F271" i="4"/>
  <c r="F270" i="4"/>
  <c r="E269" i="4"/>
  <c r="D269" i="4"/>
  <c r="F269" i="4" s="1"/>
  <c r="F268" i="4"/>
  <c r="F267" i="4"/>
  <c r="F266" i="4"/>
  <c r="F265" i="4"/>
  <c r="F264" i="4"/>
  <c r="E263" i="4"/>
  <c r="E262" i="4" s="1"/>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E230" i="4"/>
  <c r="F229" i="4"/>
  <c r="F228" i="4"/>
  <c r="F227" i="4"/>
  <c r="F226" i="4"/>
  <c r="E225" i="4"/>
  <c r="D225" i="4"/>
  <c r="F225" i="4" s="1"/>
  <c r="F224" i="4"/>
  <c r="F223" i="4"/>
  <c r="E222" i="4"/>
  <c r="D222" i="4"/>
  <c r="E221" i="4"/>
  <c r="F220" i="4"/>
  <c r="F219" i="4"/>
  <c r="F218" i="4"/>
  <c r="F217" i="4"/>
  <c r="E216" i="4"/>
  <c r="E202" i="4" s="1"/>
  <c r="D198" i="1" s="1"/>
  <c r="D216" i="4"/>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E164" i="4" s="1"/>
  <c r="D165" i="4"/>
  <c r="F163" i="4"/>
  <c r="F162" i="4"/>
  <c r="F161" i="4"/>
  <c r="E160" i="4"/>
  <c r="E153" i="4" s="1"/>
  <c r="D160" i="4"/>
  <c r="F159" i="4"/>
  <c r="F158" i="4"/>
  <c r="F157" i="4"/>
  <c r="F156" i="4"/>
  <c r="F155" i="4"/>
  <c r="E154" i="4"/>
  <c r="D154" i="4"/>
  <c r="F154" i="4" s="1"/>
  <c r="F151" i="4"/>
  <c r="F150" i="4"/>
  <c r="F149" i="4"/>
  <c r="F148" i="4"/>
  <c r="F147" i="4"/>
  <c r="F146" i="4"/>
  <c r="F145" i="4"/>
  <c r="F144" i="4"/>
  <c r="F143" i="4"/>
  <c r="F142" i="4"/>
  <c r="E141" i="4"/>
  <c r="E140" i="4" s="1"/>
  <c r="D141" i="4"/>
  <c r="F139" i="4"/>
  <c r="F138" i="4"/>
  <c r="F137" i="4"/>
  <c r="F136" i="4"/>
  <c r="E135" i="4"/>
  <c r="D135" i="4"/>
  <c r="F135" i="4" s="1"/>
  <c r="E134" i="4"/>
  <c r="F133" i="4"/>
  <c r="F132" i="4"/>
  <c r="F131" i="4"/>
  <c r="F130" i="4"/>
  <c r="E129" i="4"/>
  <c r="D129" i="4"/>
  <c r="F129" i="4" s="1"/>
  <c r="F128" i="4"/>
  <c r="F127" i="4"/>
  <c r="E126" i="4"/>
  <c r="D126" i="4"/>
  <c r="F126" i="4" s="1"/>
  <c r="E125" i="4"/>
  <c r="F124" i="4"/>
  <c r="F123" i="4"/>
  <c r="F122" i="4"/>
  <c r="F121" i="4"/>
  <c r="E120" i="4"/>
  <c r="D120" i="4"/>
  <c r="F120" i="4" s="1"/>
  <c r="F119" i="4"/>
  <c r="F118" i="4"/>
  <c r="F117" i="4"/>
  <c r="F116" i="4"/>
  <c r="F115" i="4"/>
  <c r="F114" i="4"/>
  <c r="F113" i="4"/>
  <c r="E112" i="4"/>
  <c r="D112" i="4"/>
  <c r="F111" i="4"/>
  <c r="F110" i="4"/>
  <c r="F109" i="4"/>
  <c r="F108" i="4"/>
  <c r="E107" i="4"/>
  <c r="E106" i="4" s="1"/>
  <c r="D107" i="4"/>
  <c r="F107" i="4" s="1"/>
  <c r="D106" i="4"/>
  <c r="F105" i="4"/>
  <c r="F104" i="4"/>
  <c r="F103" i="4"/>
  <c r="F102" i="4"/>
  <c r="F101" i="4"/>
  <c r="F100" i="4"/>
  <c r="F99" i="4"/>
  <c r="E98" i="4"/>
  <c r="E82" i="4" s="1"/>
  <c r="D78" i="1" s="1"/>
  <c r="D98" i="4"/>
  <c r="F98" i="4" s="1"/>
  <c r="F97" i="4"/>
  <c r="F96" i="4"/>
  <c r="F95" i="4"/>
  <c r="F94" i="4"/>
  <c r="F93" i="4"/>
  <c r="F92" i="4"/>
  <c r="E91" i="4"/>
  <c r="D91" i="4"/>
  <c r="F91" i="4" s="1"/>
  <c r="F90" i="4"/>
  <c r="F89" i="4"/>
  <c r="F88" i="4"/>
  <c r="F87" i="4"/>
  <c r="F86" i="4"/>
  <c r="F85" i="4"/>
  <c r="F84" i="4"/>
  <c r="E83" i="4"/>
  <c r="D83" i="4"/>
  <c r="F81" i="4"/>
  <c r="F80" i="4"/>
  <c r="F79" i="4"/>
  <c r="F78" i="4"/>
  <c r="E77" i="4"/>
  <c r="D73" i="1" s="1"/>
  <c r="D77" i="4"/>
  <c r="F76" i="4"/>
  <c r="F75" i="4"/>
  <c r="E74" i="4"/>
  <c r="D74" i="4"/>
  <c r="F74" i="4" s="1"/>
  <c r="F73" i="4"/>
  <c r="F72" i="4"/>
  <c r="E71" i="4"/>
  <c r="D71" i="4"/>
  <c r="F71" i="4" s="1"/>
  <c r="F70" i="4"/>
  <c r="F69" i="4"/>
  <c r="E68" i="4"/>
  <c r="D64" i="1" s="1"/>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C46" i="1" s="1"/>
  <c r="H46" i="1" s="1"/>
  <c r="F48" i="4"/>
  <c r="F47" i="4"/>
  <c r="F46" i="4"/>
  <c r="F45" i="4"/>
  <c r="E44" i="4"/>
  <c r="D44" i="4"/>
  <c r="F44"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D7" i="4"/>
  <c r="I41" i="3"/>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3" i="1"/>
  <c r="H1633" i="1" s="1"/>
  <c r="C1632" i="1"/>
  <c r="H1632" i="1" s="1"/>
  <c r="C1631" i="1"/>
  <c r="H1631" i="1" s="1"/>
  <c r="C1630" i="1"/>
  <c r="H1630" i="1" s="1"/>
  <c r="C1629" i="1"/>
  <c r="H1629"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5" i="1"/>
  <c r="H1585" i="1" s="1"/>
  <c r="C1584" i="1"/>
  <c r="H1584" i="1" s="1"/>
  <c r="C1582" i="1"/>
  <c r="D1581" i="1"/>
  <c r="C1581" i="1"/>
  <c r="J1581" i="1" s="1"/>
  <c r="D1580" i="1"/>
  <c r="C1580" i="1"/>
  <c r="J1580" i="1" s="1"/>
  <c r="D1579" i="1"/>
  <c r="C1579" i="1"/>
  <c r="D1578" i="1"/>
  <c r="C1578" i="1"/>
  <c r="J1578" i="1" s="1"/>
  <c r="D1577" i="1"/>
  <c r="C1577" i="1"/>
  <c r="H1577" i="1" s="1"/>
  <c r="D1576" i="1"/>
  <c r="C1576" i="1"/>
  <c r="D1575" i="1"/>
  <c r="C1575" i="1"/>
  <c r="J1575" i="1" s="1"/>
  <c r="D1574" i="1"/>
  <c r="C1574" i="1"/>
  <c r="J1574" i="1" s="1"/>
  <c r="D1573" i="1"/>
  <c r="C1573" i="1"/>
  <c r="D1572" i="1"/>
  <c r="C1572" i="1"/>
  <c r="H1572" i="1" s="1"/>
  <c r="C1571" i="1"/>
  <c r="H1571" i="1" s="1"/>
  <c r="D1570" i="1"/>
  <c r="C1570" i="1"/>
  <c r="D1569" i="1"/>
  <c r="C1569" i="1"/>
  <c r="J1569" i="1" s="1"/>
  <c r="D1568" i="1"/>
  <c r="C1568" i="1"/>
  <c r="J1568" i="1" s="1"/>
  <c r="D1567" i="1"/>
  <c r="C1567" i="1"/>
  <c r="D1566" i="1"/>
  <c r="C1566" i="1"/>
  <c r="J1566" i="1" s="1"/>
  <c r="D1565" i="1"/>
  <c r="C1565" i="1"/>
  <c r="J1565" i="1" s="1"/>
  <c r="D1564" i="1"/>
  <c r="C1564" i="1"/>
  <c r="D1563" i="1"/>
  <c r="C1563" i="1"/>
  <c r="H1563" i="1" s="1"/>
  <c r="D1562" i="1"/>
  <c r="C1562" i="1"/>
  <c r="J1562" i="1" s="1"/>
  <c r="D1561" i="1"/>
  <c r="C1561" i="1"/>
  <c r="D1560" i="1"/>
  <c r="C1560" i="1"/>
  <c r="J1560" i="1" s="1"/>
  <c r="D1559" i="1"/>
  <c r="C1559" i="1"/>
  <c r="J1559" i="1" s="1"/>
  <c r="D1558" i="1"/>
  <c r="C1558" i="1"/>
  <c r="D1557" i="1"/>
  <c r="C1557" i="1"/>
  <c r="J1557" i="1" s="1"/>
  <c r="D1556" i="1"/>
  <c r="C1556" i="1"/>
  <c r="H1556" i="1" s="1"/>
  <c r="D1555" i="1"/>
  <c r="D1554" i="1"/>
  <c r="C1554" i="1"/>
  <c r="J1554" i="1" s="1"/>
  <c r="D1553" i="1"/>
  <c r="C1553" i="1"/>
  <c r="J1553" i="1" s="1"/>
  <c r="D1552" i="1"/>
  <c r="C1552" i="1"/>
  <c r="D1551" i="1"/>
  <c r="C1551" i="1"/>
  <c r="J1551" i="1" s="1"/>
  <c r="D1550" i="1"/>
  <c r="C1550" i="1"/>
  <c r="J1550" i="1" s="1"/>
  <c r="D1549" i="1"/>
  <c r="C1549" i="1"/>
  <c r="D1548" i="1"/>
  <c r="C1548" i="1"/>
  <c r="J1548" i="1" s="1"/>
  <c r="D1547" i="1"/>
  <c r="C1547" i="1"/>
  <c r="J1547" i="1" s="1"/>
  <c r="D1546" i="1"/>
  <c r="C1546" i="1"/>
  <c r="D1545" i="1"/>
  <c r="C1545" i="1"/>
  <c r="J1545" i="1" s="1"/>
  <c r="D1544" i="1"/>
  <c r="C1544" i="1"/>
  <c r="J1544" i="1" s="1"/>
  <c r="D1543" i="1"/>
  <c r="C1543" i="1"/>
  <c r="D1542" i="1"/>
  <c r="C1542" i="1"/>
  <c r="D1541" i="1"/>
  <c r="C1541" i="1"/>
  <c r="J1541" i="1" s="1"/>
  <c r="D1540" i="1"/>
  <c r="C1540" i="1"/>
  <c r="C1539" i="1"/>
  <c r="D1536" i="1"/>
  <c r="C1536" i="1"/>
  <c r="D1535" i="1"/>
  <c r="C1535" i="1"/>
  <c r="H1535" i="1" s="1"/>
  <c r="D1534" i="1"/>
  <c r="C1534" i="1"/>
  <c r="D1533" i="1"/>
  <c r="C1533" i="1"/>
  <c r="H1533" i="1" s="1"/>
  <c r="D1532" i="1"/>
  <c r="C1532" i="1"/>
  <c r="H1532" i="1" s="1"/>
  <c r="D1531" i="1"/>
  <c r="C1531" i="1"/>
  <c r="D1530" i="1"/>
  <c r="C1530" i="1"/>
  <c r="H1530" i="1" s="1"/>
  <c r="D1529" i="1"/>
  <c r="C1529" i="1"/>
  <c r="H1529" i="1" s="1"/>
  <c r="D1528" i="1"/>
  <c r="C1528" i="1"/>
  <c r="D1527" i="1"/>
  <c r="C1527" i="1"/>
  <c r="H1527" i="1" s="1"/>
  <c r="D1526" i="1"/>
  <c r="C1526" i="1"/>
  <c r="H1526" i="1" s="1"/>
  <c r="D1525" i="1"/>
  <c r="C1525" i="1"/>
  <c r="D1524" i="1"/>
  <c r="C1524" i="1"/>
  <c r="H1524" i="1" s="1"/>
  <c r="D1523" i="1"/>
  <c r="C1523" i="1"/>
  <c r="H1523" i="1" s="1"/>
  <c r="D1522" i="1"/>
  <c r="C1522" i="1"/>
  <c r="D1521" i="1"/>
  <c r="C1521" i="1"/>
  <c r="H1521" i="1" s="1"/>
  <c r="D1520" i="1"/>
  <c r="C1520" i="1"/>
  <c r="H1520" i="1" s="1"/>
  <c r="D1519" i="1"/>
  <c r="C1519" i="1"/>
  <c r="D1517" i="1"/>
  <c r="C1517" i="1"/>
  <c r="H1517" i="1" s="1"/>
  <c r="D1516" i="1"/>
  <c r="C1516" i="1"/>
  <c r="H1516" i="1" s="1"/>
  <c r="D1515" i="1"/>
  <c r="C1515" i="1"/>
  <c r="H1515" i="1" s="1"/>
  <c r="D1514" i="1"/>
  <c r="D1513" i="1"/>
  <c r="C1513" i="1"/>
  <c r="D1512" i="1"/>
  <c r="C1512" i="1"/>
  <c r="H1512" i="1" s="1"/>
  <c r="D1511" i="1"/>
  <c r="C1511" i="1"/>
  <c r="H1511" i="1" s="1"/>
  <c r="D1509" i="1"/>
  <c r="C1509" i="1"/>
  <c r="H1509" i="1" s="1"/>
  <c r="D1508" i="1"/>
  <c r="C1508" i="1"/>
  <c r="H1508" i="1" s="1"/>
  <c r="D1507" i="1"/>
  <c r="C1507" i="1"/>
  <c r="D1506" i="1"/>
  <c r="C1506" i="1"/>
  <c r="H1506" i="1" s="1"/>
  <c r="D1505" i="1"/>
  <c r="C1505" i="1"/>
  <c r="H1505" i="1" s="1"/>
  <c r="D1504" i="1"/>
  <c r="C1504" i="1"/>
  <c r="D1502" i="1"/>
  <c r="C1502" i="1"/>
  <c r="H1502" i="1" s="1"/>
  <c r="D1501" i="1"/>
  <c r="C1501" i="1"/>
  <c r="H1501" i="1" s="1"/>
  <c r="D1500" i="1"/>
  <c r="C1500" i="1"/>
  <c r="H1500" i="1" s="1"/>
  <c r="D1499" i="1"/>
  <c r="C1499" i="1"/>
  <c r="H1499" i="1" s="1"/>
  <c r="D1498" i="1"/>
  <c r="C1498" i="1"/>
  <c r="H1498" i="1" s="1"/>
  <c r="D1497" i="1"/>
  <c r="C1497" i="1"/>
  <c r="H1497" i="1" s="1"/>
  <c r="D1496" i="1"/>
  <c r="C1496" i="1"/>
  <c r="H1496" i="1" s="1"/>
  <c r="D1495" i="1"/>
  <c r="C1495" i="1"/>
  <c r="H1495" i="1" s="1"/>
  <c r="D1494" i="1"/>
  <c r="C1494" i="1"/>
  <c r="H1494" i="1" s="1"/>
  <c r="D1493" i="1"/>
  <c r="C1493" i="1"/>
  <c r="H1493" i="1" s="1"/>
  <c r="D1492" i="1"/>
  <c r="C1492" i="1"/>
  <c r="H1492" i="1" s="1"/>
  <c r="D1491" i="1"/>
  <c r="C1491" i="1"/>
  <c r="H1491" i="1" s="1"/>
  <c r="D1490" i="1"/>
  <c r="C1490" i="1"/>
  <c r="H1490" i="1" s="1"/>
  <c r="D1489" i="1"/>
  <c r="C1489" i="1"/>
  <c r="H1489" i="1" s="1"/>
  <c r="D1488" i="1"/>
  <c r="C1488" i="1"/>
  <c r="H1488" i="1" s="1"/>
  <c r="D1487" i="1"/>
  <c r="C1487" i="1"/>
  <c r="H1487" i="1" s="1"/>
  <c r="D1486" i="1"/>
  <c r="C1486" i="1"/>
  <c r="H1486" i="1" s="1"/>
  <c r="D1485" i="1"/>
  <c r="C1485" i="1"/>
  <c r="H1485" i="1" s="1"/>
  <c r="D1484" i="1"/>
  <c r="C1484" i="1"/>
  <c r="H1484" i="1" s="1"/>
  <c r="D1483" i="1"/>
  <c r="C1483" i="1"/>
  <c r="H1483" i="1" s="1"/>
  <c r="D1482" i="1"/>
  <c r="C1482" i="1"/>
  <c r="H1482" i="1" s="1"/>
  <c r="D1481" i="1"/>
  <c r="C1481" i="1"/>
  <c r="H1481" i="1" s="1"/>
  <c r="D1480" i="1"/>
  <c r="C1480" i="1"/>
  <c r="H1480" i="1" s="1"/>
  <c r="D1479" i="1"/>
  <c r="C1479" i="1"/>
  <c r="H1479" i="1" s="1"/>
  <c r="D1477" i="1"/>
  <c r="C1477" i="1"/>
  <c r="H1477" i="1" s="1"/>
  <c r="D1476" i="1"/>
  <c r="C1476" i="1"/>
  <c r="H1476" i="1" s="1"/>
  <c r="D1475" i="1"/>
  <c r="C1475" i="1"/>
  <c r="H1475" i="1" s="1"/>
  <c r="D1474" i="1"/>
  <c r="C1474" i="1"/>
  <c r="H1474" i="1" s="1"/>
  <c r="D1473" i="1"/>
  <c r="C1473" i="1"/>
  <c r="H1473" i="1" s="1"/>
  <c r="D1472" i="1"/>
  <c r="C1472" i="1"/>
  <c r="H1472" i="1" s="1"/>
  <c r="D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D1461" i="1"/>
  <c r="C1461" i="1"/>
  <c r="H1461" i="1" s="1"/>
  <c r="D1460" i="1"/>
  <c r="C1460" i="1"/>
  <c r="H1460" i="1" s="1"/>
  <c r="D1459" i="1"/>
  <c r="C1459" i="1"/>
  <c r="H1459" i="1" s="1"/>
  <c r="D1458" i="1"/>
  <c r="C1458" i="1"/>
  <c r="H1458" i="1" s="1"/>
  <c r="D1456" i="1"/>
  <c r="C1456" i="1"/>
  <c r="D1455" i="1"/>
  <c r="C1455" i="1"/>
  <c r="H1455" i="1" s="1"/>
  <c r="D1454" i="1"/>
  <c r="C1454" i="1"/>
  <c r="H1454" i="1" s="1"/>
  <c r="D1453" i="1"/>
  <c r="C1453" i="1"/>
  <c r="D1452" i="1"/>
  <c r="C1452" i="1"/>
  <c r="H1452" i="1" s="1"/>
  <c r="D1451" i="1"/>
  <c r="C1451" i="1"/>
  <c r="H1451" i="1" s="1"/>
  <c r="D1450" i="1"/>
  <c r="C1450" i="1"/>
  <c r="D1449" i="1"/>
  <c r="C1449" i="1"/>
  <c r="H1449" i="1" s="1"/>
  <c r="D1448" i="1"/>
  <c r="C1448" i="1"/>
  <c r="H1448" i="1" s="1"/>
  <c r="D1447" i="1"/>
  <c r="C1447" i="1"/>
  <c r="C1446" i="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D1430" i="1"/>
  <c r="C1430" i="1"/>
  <c r="H1430" i="1" s="1"/>
  <c r="D1429" i="1"/>
  <c r="C1429" i="1"/>
  <c r="D1428" i="1"/>
  <c r="C1428" i="1"/>
  <c r="D1427" i="1"/>
  <c r="C1427" i="1"/>
  <c r="H1427" i="1" s="1"/>
  <c r="D1426" i="1"/>
  <c r="C1426" i="1"/>
  <c r="D1425" i="1"/>
  <c r="C1425" i="1"/>
  <c r="H1425" i="1" s="1"/>
  <c r="D1424" i="1"/>
  <c r="C1424" i="1"/>
  <c r="H1424" i="1" s="1"/>
  <c r="D1423" i="1"/>
  <c r="C1423" i="1"/>
  <c r="D1422" i="1"/>
  <c r="C1422" i="1"/>
  <c r="H1422" i="1" s="1"/>
  <c r="D1421" i="1"/>
  <c r="C1421" i="1"/>
  <c r="H1421" i="1" s="1"/>
  <c r="D1420" i="1"/>
  <c r="C1420" i="1"/>
  <c r="D1419" i="1"/>
  <c r="C1419" i="1"/>
  <c r="H1419" i="1" s="1"/>
  <c r="D1418" i="1"/>
  <c r="C1418" i="1"/>
  <c r="H1418" i="1" s="1"/>
  <c r="D1417" i="1"/>
  <c r="C1417" i="1"/>
  <c r="D1416" i="1"/>
  <c r="C1416" i="1"/>
  <c r="H1416" i="1" s="1"/>
  <c r="D1415" i="1"/>
  <c r="C1415" i="1"/>
  <c r="H1415" i="1" s="1"/>
  <c r="D1414" i="1"/>
  <c r="C1414" i="1"/>
  <c r="D1413" i="1"/>
  <c r="C1413" i="1"/>
  <c r="H1413" i="1" s="1"/>
  <c r="D1412" i="1"/>
  <c r="C1412" i="1"/>
  <c r="H1412" i="1" s="1"/>
  <c r="D1411" i="1"/>
  <c r="C1411" i="1"/>
  <c r="D1410" i="1"/>
  <c r="C1410" i="1"/>
  <c r="H1410" i="1" s="1"/>
  <c r="D1409" i="1"/>
  <c r="C1409" i="1"/>
  <c r="H1409" i="1" s="1"/>
  <c r="D1408" i="1"/>
  <c r="C1408" i="1"/>
  <c r="D1407" i="1"/>
  <c r="C1407" i="1"/>
  <c r="H1407" i="1" s="1"/>
  <c r="D1405" i="1"/>
  <c r="C1405" i="1"/>
  <c r="H1405" i="1" s="1"/>
  <c r="D1404" i="1"/>
  <c r="C1404" i="1"/>
  <c r="H1404" i="1" s="1"/>
  <c r="D1403" i="1"/>
  <c r="C1403" i="1"/>
  <c r="H1403" i="1" s="1"/>
  <c r="D1402" i="1"/>
  <c r="C1402" i="1"/>
  <c r="H1402" i="1" s="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D1313" i="1"/>
  <c r="C1313" i="1"/>
  <c r="H1313" i="1" s="1"/>
  <c r="D1312" i="1"/>
  <c r="C1312" i="1"/>
  <c r="H1312" i="1" s="1"/>
  <c r="D1311" i="1"/>
  <c r="C1311" i="1"/>
  <c r="D1310" i="1"/>
  <c r="C1310" i="1"/>
  <c r="H1310" i="1" s="1"/>
  <c r="D1309" i="1"/>
  <c r="C1309" i="1"/>
  <c r="H1309" i="1" s="1"/>
  <c r="D1308" i="1"/>
  <c r="C1308" i="1"/>
  <c r="H1308" i="1" s="1"/>
  <c r="D1307" i="1"/>
  <c r="C1307" i="1"/>
  <c r="H1307" i="1" s="1"/>
  <c r="D1306" i="1"/>
  <c r="C1306" i="1"/>
  <c r="H1306" i="1" s="1"/>
  <c r="D1305" i="1"/>
  <c r="C1305" i="1"/>
  <c r="D1304" i="1"/>
  <c r="C1304" i="1"/>
  <c r="H1304" i="1" s="1"/>
  <c r="D1303" i="1"/>
  <c r="C1303" i="1"/>
  <c r="H1303" i="1" s="1"/>
  <c r="D1302" i="1"/>
  <c r="C1302" i="1"/>
  <c r="H1302" i="1" s="1"/>
  <c r="D1299" i="1"/>
  <c r="C1299" i="1"/>
  <c r="H1299" i="1" s="1"/>
  <c r="D1298" i="1"/>
  <c r="C1298" i="1"/>
  <c r="H1298" i="1" s="1"/>
  <c r="D1297" i="1"/>
  <c r="C1297" i="1"/>
  <c r="D1296" i="1"/>
  <c r="C1296" i="1"/>
  <c r="H1296" i="1" s="1"/>
  <c r="D1295" i="1"/>
  <c r="C1295" i="1"/>
  <c r="H1295" i="1" s="1"/>
  <c r="D1294" i="1"/>
  <c r="C1294" i="1"/>
  <c r="D1293" i="1"/>
  <c r="C1293" i="1"/>
  <c r="H1293" i="1" s="1"/>
  <c r="D1292" i="1"/>
  <c r="C1292" i="1"/>
  <c r="H1292" i="1" s="1"/>
  <c r="D1291" i="1"/>
  <c r="C1291" i="1"/>
  <c r="D1290" i="1"/>
  <c r="C1290" i="1"/>
  <c r="H1290" i="1" s="1"/>
  <c r="D1289" i="1"/>
  <c r="C1289" i="1"/>
  <c r="H1289" i="1" s="1"/>
  <c r="D1288" i="1"/>
  <c r="C1288" i="1"/>
  <c r="D1287" i="1"/>
  <c r="C1287" i="1"/>
  <c r="H1287" i="1" s="1"/>
  <c r="D1286" i="1"/>
  <c r="C1286" i="1"/>
  <c r="H1286" i="1" s="1"/>
  <c r="D1285" i="1"/>
  <c r="C1285" i="1"/>
  <c r="D1284" i="1"/>
  <c r="C1284" i="1"/>
  <c r="H1284" i="1" s="1"/>
  <c r="D1283" i="1"/>
  <c r="C1283" i="1"/>
  <c r="H1283" i="1" s="1"/>
  <c r="D1282" i="1"/>
  <c r="C1282" i="1"/>
  <c r="D1281" i="1"/>
  <c r="D1280" i="1"/>
  <c r="C1280" i="1"/>
  <c r="H1280" i="1" s="1"/>
  <c r="D1279" i="1"/>
  <c r="C1279" i="1"/>
  <c r="H1279" i="1" s="1"/>
  <c r="D1278" i="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D1265" i="1"/>
  <c r="C1265" i="1"/>
  <c r="H1265" i="1" s="1"/>
  <c r="C1264" i="1"/>
  <c r="D1263" i="1"/>
  <c r="C1263" i="1"/>
  <c r="H1263" i="1" s="1"/>
  <c r="D1262" i="1"/>
  <c r="C1262" i="1"/>
  <c r="H1262" i="1" s="1"/>
  <c r="D1261" i="1"/>
  <c r="C1261" i="1"/>
  <c r="H1261" i="1" s="1"/>
  <c r="D1258" i="1"/>
  <c r="C1258" i="1"/>
  <c r="D1257" i="1"/>
  <c r="C1257" i="1"/>
  <c r="H1257"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D1214" i="1"/>
  <c r="C1214" i="1"/>
  <c r="H1214" i="1" s="1"/>
  <c r="D1213" i="1"/>
  <c r="C1213" i="1"/>
  <c r="D1212" i="1"/>
  <c r="C1212" i="1"/>
  <c r="H1212" i="1" s="1"/>
  <c r="D1211" i="1"/>
  <c r="C1211" i="1"/>
  <c r="H1211" i="1" s="1"/>
  <c r="D1210" i="1"/>
  <c r="C1210" i="1"/>
  <c r="D1209" i="1"/>
  <c r="C1209" i="1"/>
  <c r="H1209" i="1" s="1"/>
  <c r="C1208" i="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C1182" i="1"/>
  <c r="D1179" i="1"/>
  <c r="C1179" i="1"/>
  <c r="H1179" i="1" s="1"/>
  <c r="D1178" i="1"/>
  <c r="C1178" i="1"/>
  <c r="H1178" i="1" s="1"/>
  <c r="D1177" i="1"/>
  <c r="C1177" i="1"/>
  <c r="D1176" i="1"/>
  <c r="D1175" i="1"/>
  <c r="C1175" i="1"/>
  <c r="H1175" i="1" s="1"/>
  <c r="D1174" i="1"/>
  <c r="C1174" i="1"/>
  <c r="H1174" i="1" s="1"/>
  <c r="D1173" i="1"/>
  <c r="C1173" i="1"/>
  <c r="H1173" i="1" s="1"/>
  <c r="D1172" i="1"/>
  <c r="C1172" i="1"/>
  <c r="H1172" i="1" s="1"/>
  <c r="D1171" i="1"/>
  <c r="C1171" i="1"/>
  <c r="H1171" i="1" s="1"/>
  <c r="D1169" i="1"/>
  <c r="C1169" i="1"/>
  <c r="H1169" i="1" s="1"/>
  <c r="D1168" i="1"/>
  <c r="C1168" i="1"/>
  <c r="D1167" i="1"/>
  <c r="C1167" i="1"/>
  <c r="H1167" i="1" s="1"/>
  <c r="D1166" i="1"/>
  <c r="C1166" i="1"/>
  <c r="H1166" i="1" s="1"/>
  <c r="D1165" i="1"/>
  <c r="C1165" i="1"/>
  <c r="D1164" i="1"/>
  <c r="C1164" i="1"/>
  <c r="H1164" i="1" s="1"/>
  <c r="D1163" i="1"/>
  <c r="C1163" i="1"/>
  <c r="H1163" i="1" s="1"/>
  <c r="D1162" i="1"/>
  <c r="C1162" i="1"/>
  <c r="D1161" i="1"/>
  <c r="C1161" i="1"/>
  <c r="H1161" i="1" s="1"/>
  <c r="D1160" i="1"/>
  <c r="C1160" i="1"/>
  <c r="H1160" i="1" s="1"/>
  <c r="D1159" i="1"/>
  <c r="C1159" i="1"/>
  <c r="D1158" i="1"/>
  <c r="C1158" i="1"/>
  <c r="H1158" i="1" s="1"/>
  <c r="D1157" i="1"/>
  <c r="C1157" i="1"/>
  <c r="H1157" i="1" s="1"/>
  <c r="D1156" i="1"/>
  <c r="C1156" i="1"/>
  <c r="D1155" i="1"/>
  <c r="C1155" i="1"/>
  <c r="H1155" i="1" s="1"/>
  <c r="D1154" i="1"/>
  <c r="C1154" i="1"/>
  <c r="H1154" i="1" s="1"/>
  <c r="D1153" i="1"/>
  <c r="C1153" i="1"/>
  <c r="C1152" i="1"/>
  <c r="D1151" i="1"/>
  <c r="C1151" i="1"/>
  <c r="H1151" i="1" s="1"/>
  <c r="D1150" i="1"/>
  <c r="C1150" i="1"/>
  <c r="D1149" i="1"/>
  <c r="C1149" i="1"/>
  <c r="H1149" i="1" s="1"/>
  <c r="C1148" i="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C1112" i="1"/>
  <c r="D1111" i="1"/>
  <c r="C1111" i="1"/>
  <c r="D1110" i="1"/>
  <c r="C1110" i="1"/>
  <c r="H1110" i="1" s="1"/>
  <c r="D1109" i="1"/>
  <c r="C1109" i="1"/>
  <c r="H1109" i="1" s="1"/>
  <c r="D1108" i="1"/>
  <c r="C1108" i="1"/>
  <c r="D1107" i="1"/>
  <c r="C1107" i="1"/>
  <c r="H1107" i="1" s="1"/>
  <c r="D1106" i="1"/>
  <c r="C1106" i="1"/>
  <c r="H1106" i="1" s="1"/>
  <c r="D1105" i="1"/>
  <c r="C1105" i="1"/>
  <c r="D1104" i="1"/>
  <c r="C1104" i="1"/>
  <c r="H1104" i="1" s="1"/>
  <c r="D1103" i="1"/>
  <c r="C1103" i="1"/>
  <c r="H1103" i="1" s="1"/>
  <c r="D1102" i="1"/>
  <c r="C1102" i="1"/>
  <c r="D1101" i="1"/>
  <c r="C1101" i="1"/>
  <c r="H1101" i="1" s="1"/>
  <c r="D1100" i="1"/>
  <c r="C1100" i="1"/>
  <c r="H1100" i="1" s="1"/>
  <c r="D1099" i="1"/>
  <c r="C1099" i="1"/>
  <c r="D1098" i="1"/>
  <c r="C1098" i="1"/>
  <c r="H1098" i="1" s="1"/>
  <c r="D1097" i="1"/>
  <c r="C1097" i="1"/>
  <c r="H1097" i="1" s="1"/>
  <c r="D1096" i="1"/>
  <c r="C1096" i="1"/>
  <c r="D1095" i="1"/>
  <c r="C1095" i="1"/>
  <c r="H1095" i="1" s="1"/>
  <c r="D1094" i="1"/>
  <c r="C1094" i="1"/>
  <c r="H1094" i="1" s="1"/>
  <c r="D1092" i="1"/>
  <c r="C1092" i="1"/>
  <c r="H1092" i="1" s="1"/>
  <c r="D1091" i="1"/>
  <c r="C1091" i="1"/>
  <c r="H1091" i="1" s="1"/>
  <c r="D1090" i="1"/>
  <c r="C1090" i="1"/>
  <c r="D1089" i="1"/>
  <c r="C1089" i="1"/>
  <c r="H1089" i="1" s="1"/>
  <c r="D1088" i="1"/>
  <c r="C1088" i="1"/>
  <c r="H1088" i="1" s="1"/>
  <c r="D1087" i="1"/>
  <c r="C1087" i="1"/>
  <c r="D1086" i="1"/>
  <c r="C1086" i="1"/>
  <c r="H1086" i="1" s="1"/>
  <c r="D1085" i="1"/>
  <c r="C1085" i="1"/>
  <c r="H1085" i="1" s="1"/>
  <c r="D1084" i="1"/>
  <c r="C1084" i="1"/>
  <c r="D1083" i="1"/>
  <c r="C1083" i="1"/>
  <c r="H1083" i="1" s="1"/>
  <c r="D1082" i="1"/>
  <c r="C1082" i="1"/>
  <c r="H1082" i="1" s="1"/>
  <c r="D1081" i="1"/>
  <c r="C1081" i="1"/>
  <c r="D1080" i="1"/>
  <c r="C1080" i="1"/>
  <c r="H1080" i="1" s="1"/>
  <c r="D1079" i="1"/>
  <c r="C1079" i="1"/>
  <c r="H1079" i="1" s="1"/>
  <c r="D1078" i="1"/>
  <c r="C1078" i="1"/>
  <c r="D1077" i="1"/>
  <c r="C1077" i="1"/>
  <c r="H1077" i="1" s="1"/>
  <c r="C1076" i="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C1061" i="1"/>
  <c r="H1061" i="1" s="1"/>
  <c r="D1060" i="1"/>
  <c r="C1060" i="1"/>
  <c r="D1059" i="1"/>
  <c r="C1059" i="1"/>
  <c r="H1059" i="1" s="1"/>
  <c r="D1058" i="1"/>
  <c r="C1058" i="1"/>
  <c r="H1058" i="1" s="1"/>
  <c r="D1057" i="1"/>
  <c r="D1056" i="1"/>
  <c r="C1056" i="1"/>
  <c r="H1056" i="1" s="1"/>
  <c r="D1055" i="1"/>
  <c r="C1055" i="1"/>
  <c r="H1055" i="1" s="1"/>
  <c r="D1054" i="1"/>
  <c r="C1054" i="1"/>
  <c r="D1053" i="1"/>
  <c r="C1053" i="1"/>
  <c r="H1053" i="1" s="1"/>
  <c r="D1052" i="1"/>
  <c r="C1052" i="1"/>
  <c r="H1052" i="1" s="1"/>
  <c r="D1051" i="1"/>
  <c r="C1051" i="1"/>
  <c r="D1050" i="1"/>
  <c r="C1050" i="1"/>
  <c r="H1050" i="1" s="1"/>
  <c r="D1049" i="1"/>
  <c r="C1049" i="1"/>
  <c r="H1049" i="1" s="1"/>
  <c r="D1048" i="1"/>
  <c r="C1048" i="1"/>
  <c r="D1047" i="1"/>
  <c r="C1047" i="1"/>
  <c r="H1047" i="1" s="1"/>
  <c r="C1046" i="1"/>
  <c r="D1045" i="1"/>
  <c r="C1045" i="1"/>
  <c r="D1044" i="1"/>
  <c r="C1044" i="1"/>
  <c r="H1044" i="1" s="1"/>
  <c r="D1043" i="1"/>
  <c r="C1043" i="1"/>
  <c r="H1043" i="1" s="1"/>
  <c r="D1042" i="1"/>
  <c r="C1042" i="1"/>
  <c r="D1041" i="1"/>
  <c r="C1041" i="1"/>
  <c r="H1041" i="1" s="1"/>
  <c r="D1040" i="1"/>
  <c r="C1040" i="1"/>
  <c r="H1040" i="1" s="1"/>
  <c r="D1039" i="1"/>
  <c r="C1039" i="1"/>
  <c r="D1038" i="1"/>
  <c r="C1038" i="1"/>
  <c r="H1038" i="1" s="1"/>
  <c r="D1037" i="1"/>
  <c r="C1037" i="1"/>
  <c r="H1037" i="1" s="1"/>
  <c r="D1036" i="1"/>
  <c r="C1036" i="1"/>
  <c r="D1035" i="1"/>
  <c r="C1035" i="1"/>
  <c r="H1035" i="1" s="1"/>
  <c r="D1034" i="1"/>
  <c r="C1034" i="1"/>
  <c r="H1034" i="1" s="1"/>
  <c r="D1033" i="1"/>
  <c r="C1033" i="1"/>
  <c r="D1032" i="1"/>
  <c r="C1032" i="1"/>
  <c r="H1032" i="1" s="1"/>
  <c r="D1031" i="1"/>
  <c r="C1031" i="1"/>
  <c r="H1031" i="1" s="1"/>
  <c r="D1030" i="1"/>
  <c r="C1030" i="1"/>
  <c r="D1029" i="1"/>
  <c r="C1029" i="1"/>
  <c r="H1029" i="1" s="1"/>
  <c r="D1028" i="1"/>
  <c r="C1028" i="1"/>
  <c r="H1028" i="1" s="1"/>
  <c r="D1027" i="1"/>
  <c r="C1027" i="1"/>
  <c r="D1026" i="1"/>
  <c r="C1026" i="1"/>
  <c r="H1026" i="1" s="1"/>
  <c r="D1025" i="1"/>
  <c r="C1025" i="1"/>
  <c r="H1025" i="1" s="1"/>
  <c r="D1024" i="1"/>
  <c r="C1024" i="1"/>
  <c r="D1023" i="1"/>
  <c r="C1023" i="1"/>
  <c r="H1023" i="1" s="1"/>
  <c r="D1022" i="1"/>
  <c r="C1022" i="1"/>
  <c r="H1022" i="1" s="1"/>
  <c r="D1021" i="1"/>
  <c r="C1021" i="1"/>
  <c r="D1020" i="1"/>
  <c r="C1020" i="1"/>
  <c r="H1020" i="1" s="1"/>
  <c r="D1019" i="1"/>
  <c r="C1019" i="1"/>
  <c r="H1019" i="1" s="1"/>
  <c r="C1018" i="1"/>
  <c r="C1017" i="1"/>
  <c r="D1016" i="1"/>
  <c r="C1016" i="1"/>
  <c r="H1016" i="1" s="1"/>
  <c r="D1015" i="1"/>
  <c r="C1015" i="1"/>
  <c r="H1015" i="1" s="1"/>
  <c r="D1014" i="1"/>
  <c r="C1014" i="1"/>
  <c r="H1014" i="1" s="1"/>
  <c r="D1013" i="1"/>
  <c r="C1013" i="1"/>
  <c r="H1013" i="1" s="1"/>
  <c r="C1012" i="1"/>
  <c r="D1010" i="1"/>
  <c r="C1010" i="1"/>
  <c r="H1010" i="1" s="1"/>
  <c r="D1009" i="1"/>
  <c r="C1009" i="1"/>
  <c r="D1008" i="1"/>
  <c r="C1008" i="1"/>
  <c r="H1008" i="1" s="1"/>
  <c r="D1007" i="1"/>
  <c r="C1007" i="1"/>
  <c r="H1007" i="1" s="1"/>
  <c r="D1006" i="1"/>
  <c r="C1006" i="1"/>
  <c r="D1005" i="1"/>
  <c r="C1005" i="1"/>
  <c r="H1005" i="1" s="1"/>
  <c r="D1004" i="1"/>
  <c r="C1004" i="1"/>
  <c r="H1004" i="1" s="1"/>
  <c r="D1003" i="1"/>
  <c r="C1003" i="1"/>
  <c r="D1002" i="1"/>
  <c r="C1002" i="1"/>
  <c r="H1002" i="1" s="1"/>
  <c r="D1001" i="1"/>
  <c r="C1001" i="1"/>
  <c r="H1001" i="1" s="1"/>
  <c r="D1000" i="1"/>
  <c r="C1000" i="1"/>
  <c r="D999" i="1"/>
  <c r="C999" i="1"/>
  <c r="H999" i="1" s="1"/>
  <c r="D998" i="1"/>
  <c r="C998" i="1"/>
  <c r="H998" i="1" s="1"/>
  <c r="D997" i="1"/>
  <c r="C997" i="1"/>
  <c r="D996" i="1"/>
  <c r="C996" i="1"/>
  <c r="H996" i="1" s="1"/>
  <c r="D995" i="1"/>
  <c r="C995" i="1"/>
  <c r="H995" i="1" s="1"/>
  <c r="D994" i="1"/>
  <c r="C994" i="1"/>
  <c r="D993" i="1"/>
  <c r="C993" i="1"/>
  <c r="H993" i="1" s="1"/>
  <c r="D992" i="1"/>
  <c r="C992" i="1"/>
  <c r="H992" i="1" s="1"/>
  <c r="D991" i="1"/>
  <c r="C991" i="1"/>
  <c r="D990" i="1"/>
  <c r="C990" i="1"/>
  <c r="H990" i="1" s="1"/>
  <c r="D989" i="1"/>
  <c r="C989" i="1"/>
  <c r="H989" i="1" s="1"/>
  <c r="D988" i="1"/>
  <c r="C988" i="1"/>
  <c r="D987" i="1"/>
  <c r="C987" i="1"/>
  <c r="H987" i="1" s="1"/>
  <c r="D986" i="1"/>
  <c r="C986" i="1"/>
  <c r="H986" i="1" s="1"/>
  <c r="D985" i="1"/>
  <c r="C985" i="1"/>
  <c r="D984" i="1"/>
  <c r="C984" i="1"/>
  <c r="H984" i="1" s="1"/>
  <c r="D983" i="1"/>
  <c r="C983" i="1"/>
  <c r="H983" i="1" s="1"/>
  <c r="D982" i="1"/>
  <c r="C982" i="1"/>
  <c r="D981" i="1"/>
  <c r="C981" i="1"/>
  <c r="H981" i="1" s="1"/>
  <c r="D980" i="1"/>
  <c r="C980" i="1"/>
  <c r="H980" i="1" s="1"/>
  <c r="D979" i="1"/>
  <c r="C979" i="1"/>
  <c r="D978" i="1"/>
  <c r="C978" i="1"/>
  <c r="H978" i="1" s="1"/>
  <c r="D977" i="1"/>
  <c r="C977" i="1"/>
  <c r="H977" i="1" s="1"/>
  <c r="D976" i="1"/>
  <c r="C976" i="1"/>
  <c r="D975" i="1"/>
  <c r="C975" i="1"/>
  <c r="H975" i="1" s="1"/>
  <c r="D974" i="1"/>
  <c r="C974" i="1"/>
  <c r="H974" i="1" s="1"/>
  <c r="D973" i="1"/>
  <c r="C973" i="1"/>
  <c r="D972" i="1"/>
  <c r="C972" i="1"/>
  <c r="H972" i="1" s="1"/>
  <c r="D971" i="1"/>
  <c r="C971" i="1"/>
  <c r="H971" i="1" s="1"/>
  <c r="D970" i="1"/>
  <c r="C970" i="1"/>
  <c r="D969" i="1"/>
  <c r="C969" i="1"/>
  <c r="H969" i="1" s="1"/>
  <c r="D968" i="1"/>
  <c r="C968" i="1"/>
  <c r="H968" i="1" s="1"/>
  <c r="D967" i="1"/>
  <c r="C967" i="1"/>
  <c r="D966" i="1"/>
  <c r="C966" i="1"/>
  <c r="H966" i="1" s="1"/>
  <c r="D965" i="1"/>
  <c r="C965" i="1"/>
  <c r="H965" i="1" s="1"/>
  <c r="D964" i="1"/>
  <c r="C964" i="1"/>
  <c r="D963" i="1"/>
  <c r="C963" i="1"/>
  <c r="H963" i="1" s="1"/>
  <c r="D962" i="1"/>
  <c r="C962" i="1"/>
  <c r="H962" i="1" s="1"/>
  <c r="D961" i="1"/>
  <c r="C961" i="1"/>
  <c r="D960" i="1"/>
  <c r="C960" i="1"/>
  <c r="H960" i="1" s="1"/>
  <c r="D959" i="1"/>
  <c r="C959" i="1"/>
  <c r="H959" i="1" s="1"/>
  <c r="D958" i="1"/>
  <c r="C958" i="1"/>
  <c r="D957" i="1"/>
  <c r="C957" i="1"/>
  <c r="H957" i="1" s="1"/>
  <c r="D956" i="1"/>
  <c r="C956" i="1"/>
  <c r="H956" i="1" s="1"/>
  <c r="D955" i="1"/>
  <c r="C955" i="1"/>
  <c r="D954" i="1"/>
  <c r="C954" i="1"/>
  <c r="H954" i="1" s="1"/>
  <c r="D953" i="1"/>
  <c r="C953" i="1"/>
  <c r="H953" i="1" s="1"/>
  <c r="D952" i="1"/>
  <c r="C952" i="1"/>
  <c r="D951" i="1"/>
  <c r="C951" i="1"/>
  <c r="H951" i="1" s="1"/>
  <c r="D950" i="1"/>
  <c r="C950" i="1"/>
  <c r="H950" i="1" s="1"/>
  <c r="D949" i="1"/>
  <c r="C949" i="1"/>
  <c r="D948" i="1"/>
  <c r="C948" i="1"/>
  <c r="H948" i="1" s="1"/>
  <c r="D947" i="1"/>
  <c r="C947" i="1"/>
  <c r="H947" i="1" s="1"/>
  <c r="D946" i="1"/>
  <c r="C946" i="1"/>
  <c r="D945" i="1"/>
  <c r="C945" i="1"/>
  <c r="H945" i="1" s="1"/>
  <c r="D944" i="1"/>
  <c r="C944" i="1"/>
  <c r="H944" i="1" s="1"/>
  <c r="D943" i="1"/>
  <c r="C943" i="1"/>
  <c r="D942" i="1"/>
  <c r="C942" i="1"/>
  <c r="H942" i="1" s="1"/>
  <c r="D941" i="1"/>
  <c r="C941" i="1"/>
  <c r="H941" i="1" s="1"/>
  <c r="D940" i="1"/>
  <c r="C940" i="1"/>
  <c r="D939" i="1"/>
  <c r="C939" i="1"/>
  <c r="H939" i="1" s="1"/>
  <c r="D938" i="1"/>
  <c r="C938" i="1"/>
  <c r="H938" i="1" s="1"/>
  <c r="D937" i="1"/>
  <c r="C937" i="1"/>
  <c r="D936" i="1"/>
  <c r="C936" i="1"/>
  <c r="H936" i="1" s="1"/>
  <c r="D935" i="1"/>
  <c r="C935" i="1"/>
  <c r="H935" i="1" s="1"/>
  <c r="D934" i="1"/>
  <c r="C934" i="1"/>
  <c r="D933" i="1"/>
  <c r="C933" i="1"/>
  <c r="H933" i="1" s="1"/>
  <c r="D932" i="1"/>
  <c r="C932" i="1"/>
  <c r="H932" i="1" s="1"/>
  <c r="D931" i="1"/>
  <c r="C931" i="1"/>
  <c r="D930" i="1"/>
  <c r="C930" i="1"/>
  <c r="H930" i="1" s="1"/>
  <c r="D929" i="1"/>
  <c r="C929" i="1"/>
  <c r="H929" i="1" s="1"/>
  <c r="D928" i="1"/>
  <c r="C928" i="1"/>
  <c r="D927" i="1"/>
  <c r="C927" i="1"/>
  <c r="H927" i="1" s="1"/>
  <c r="D926" i="1"/>
  <c r="C926" i="1"/>
  <c r="H926" i="1" s="1"/>
  <c r="D925" i="1"/>
  <c r="C925" i="1"/>
  <c r="D924" i="1"/>
  <c r="C924" i="1"/>
  <c r="H924" i="1" s="1"/>
  <c r="D923" i="1"/>
  <c r="C923" i="1"/>
  <c r="H923" i="1" s="1"/>
  <c r="D922" i="1"/>
  <c r="C922" i="1"/>
  <c r="D921" i="1"/>
  <c r="C921" i="1"/>
  <c r="H921" i="1" s="1"/>
  <c r="D920" i="1"/>
  <c r="C920" i="1"/>
  <c r="H920" i="1" s="1"/>
  <c r="D919" i="1"/>
  <c r="C919" i="1"/>
  <c r="D918" i="1"/>
  <c r="C918" i="1"/>
  <c r="H918" i="1" s="1"/>
  <c r="D917" i="1"/>
  <c r="C917" i="1"/>
  <c r="H917" i="1" s="1"/>
  <c r="D916" i="1"/>
  <c r="C916" i="1"/>
  <c r="D915" i="1"/>
  <c r="C915" i="1"/>
  <c r="H915" i="1" s="1"/>
  <c r="D914" i="1"/>
  <c r="C914" i="1"/>
  <c r="H914" i="1" s="1"/>
  <c r="D913" i="1"/>
  <c r="C913" i="1"/>
  <c r="D912" i="1"/>
  <c r="C912" i="1"/>
  <c r="H912" i="1" s="1"/>
  <c r="D911" i="1"/>
  <c r="C911" i="1"/>
  <c r="H911" i="1" s="1"/>
  <c r="D910" i="1"/>
  <c r="C910" i="1"/>
  <c r="D909" i="1"/>
  <c r="C909" i="1"/>
  <c r="H909" i="1" s="1"/>
  <c r="D908" i="1"/>
  <c r="C908" i="1"/>
  <c r="H908" i="1" s="1"/>
  <c r="D907" i="1"/>
  <c r="C907" i="1"/>
  <c r="D906" i="1"/>
  <c r="C906" i="1"/>
  <c r="H906" i="1" s="1"/>
  <c r="D905" i="1"/>
  <c r="C905" i="1"/>
  <c r="H905" i="1" s="1"/>
  <c r="D904" i="1"/>
  <c r="C904" i="1"/>
  <c r="D903" i="1"/>
  <c r="C903" i="1"/>
  <c r="H903" i="1" s="1"/>
  <c r="D902" i="1"/>
  <c r="C902" i="1"/>
  <c r="H902" i="1" s="1"/>
  <c r="D901" i="1"/>
  <c r="C901" i="1"/>
  <c r="D900" i="1"/>
  <c r="C900" i="1"/>
  <c r="H900" i="1" s="1"/>
  <c r="D899" i="1"/>
  <c r="C899" i="1"/>
  <c r="H899" i="1" s="1"/>
  <c r="D898" i="1"/>
  <c r="C898" i="1"/>
  <c r="D897" i="1"/>
  <c r="C897" i="1"/>
  <c r="H897" i="1" s="1"/>
  <c r="D896" i="1"/>
  <c r="C896" i="1"/>
  <c r="H896" i="1" s="1"/>
  <c r="D895" i="1"/>
  <c r="C895" i="1"/>
  <c r="D894" i="1"/>
  <c r="C894" i="1"/>
  <c r="H894" i="1" s="1"/>
  <c r="D893" i="1"/>
  <c r="C893" i="1"/>
  <c r="H893" i="1" s="1"/>
  <c r="D892" i="1"/>
  <c r="C892" i="1"/>
  <c r="D891" i="1"/>
  <c r="C891" i="1"/>
  <c r="H891" i="1" s="1"/>
  <c r="D890" i="1"/>
  <c r="C890" i="1"/>
  <c r="H890" i="1" s="1"/>
  <c r="D889" i="1"/>
  <c r="C889" i="1"/>
  <c r="D888" i="1"/>
  <c r="C888" i="1"/>
  <c r="H888" i="1" s="1"/>
  <c r="D887" i="1"/>
  <c r="C887" i="1"/>
  <c r="H887" i="1" s="1"/>
  <c r="D886" i="1"/>
  <c r="C886" i="1"/>
  <c r="D885" i="1"/>
  <c r="C885" i="1"/>
  <c r="H885" i="1" s="1"/>
  <c r="D884" i="1"/>
  <c r="C884" i="1"/>
  <c r="H884" i="1" s="1"/>
  <c r="D883" i="1"/>
  <c r="C883" i="1"/>
  <c r="D882" i="1"/>
  <c r="C882" i="1"/>
  <c r="H882" i="1" s="1"/>
  <c r="D881" i="1"/>
  <c r="C881" i="1"/>
  <c r="H881" i="1" s="1"/>
  <c r="D880" i="1"/>
  <c r="C880" i="1"/>
  <c r="D879" i="1"/>
  <c r="C879" i="1"/>
  <c r="H879" i="1" s="1"/>
  <c r="D878" i="1"/>
  <c r="C878" i="1"/>
  <c r="H878" i="1" s="1"/>
  <c r="D877" i="1"/>
  <c r="C877" i="1"/>
  <c r="D876" i="1"/>
  <c r="C876" i="1"/>
  <c r="H876" i="1" s="1"/>
  <c r="D875" i="1"/>
  <c r="C875" i="1"/>
  <c r="H875" i="1" s="1"/>
  <c r="D874" i="1"/>
  <c r="C874" i="1"/>
  <c r="D873" i="1"/>
  <c r="C873" i="1"/>
  <c r="H873" i="1" s="1"/>
  <c r="D872" i="1"/>
  <c r="C872" i="1"/>
  <c r="H872" i="1" s="1"/>
  <c r="D871" i="1"/>
  <c r="C871" i="1"/>
  <c r="D870" i="1"/>
  <c r="C870" i="1"/>
  <c r="H870" i="1" s="1"/>
  <c r="D869" i="1"/>
  <c r="C869" i="1"/>
  <c r="H869" i="1" s="1"/>
  <c r="D868" i="1"/>
  <c r="C868" i="1"/>
  <c r="D867" i="1"/>
  <c r="C867" i="1"/>
  <c r="H867" i="1" s="1"/>
  <c r="D866" i="1"/>
  <c r="C866" i="1"/>
  <c r="H866" i="1" s="1"/>
  <c r="D865" i="1"/>
  <c r="C865" i="1"/>
  <c r="D864" i="1"/>
  <c r="C864" i="1"/>
  <c r="H864" i="1" s="1"/>
  <c r="D863" i="1"/>
  <c r="C863" i="1"/>
  <c r="H863" i="1" s="1"/>
  <c r="D862" i="1"/>
  <c r="C862" i="1"/>
  <c r="D861" i="1"/>
  <c r="C861" i="1"/>
  <c r="H861" i="1" s="1"/>
  <c r="D860" i="1"/>
  <c r="C860" i="1"/>
  <c r="H860" i="1" s="1"/>
  <c r="D859" i="1"/>
  <c r="C859" i="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D636" i="1"/>
  <c r="C636" i="1"/>
  <c r="D635" i="1"/>
  <c r="C635" i="1"/>
  <c r="D632" i="1"/>
  <c r="C632" i="1"/>
  <c r="D631" i="1"/>
  <c r="C631" i="1"/>
  <c r="D630" i="1"/>
  <c r="C630" i="1"/>
  <c r="D629" i="1"/>
  <c r="C629" i="1"/>
  <c r="D628" i="1"/>
  <c r="C628" i="1"/>
  <c r="D627" i="1"/>
  <c r="C627" i="1"/>
  <c r="D626" i="1"/>
  <c r="C626" i="1"/>
  <c r="D625" i="1"/>
  <c r="C625" i="1"/>
  <c r="D624" i="1"/>
  <c r="D623" i="1"/>
  <c r="D622" i="1"/>
  <c r="C622" i="1"/>
  <c r="H622" i="1" s="1"/>
  <c r="D621" i="1"/>
  <c r="C621" i="1"/>
  <c r="D620" i="1"/>
  <c r="C620" i="1"/>
  <c r="D619" i="1"/>
  <c r="C619" i="1"/>
  <c r="H619" i="1" s="1"/>
  <c r="D618" i="1"/>
  <c r="C618" i="1"/>
  <c r="D617" i="1"/>
  <c r="C617" i="1"/>
  <c r="D616" i="1"/>
  <c r="C616" i="1"/>
  <c r="H616" i="1" s="1"/>
  <c r="D615" i="1"/>
  <c r="C615" i="1"/>
  <c r="D614" i="1"/>
  <c r="C614" i="1"/>
  <c r="D613" i="1"/>
  <c r="C613" i="1"/>
  <c r="H613" i="1" s="1"/>
  <c r="D612" i="1"/>
  <c r="C612" i="1"/>
  <c r="D611" i="1"/>
  <c r="C611" i="1"/>
  <c r="D610" i="1"/>
  <c r="C610" i="1"/>
  <c r="H610" i="1" s="1"/>
  <c r="D609" i="1"/>
  <c r="C609" i="1"/>
  <c r="D608" i="1"/>
  <c r="C608" i="1"/>
  <c r="D607" i="1"/>
  <c r="C607" i="1"/>
  <c r="H607" i="1" s="1"/>
  <c r="D606" i="1"/>
  <c r="C606" i="1"/>
  <c r="D605" i="1"/>
  <c r="C605" i="1"/>
  <c r="D604" i="1"/>
  <c r="C604" i="1"/>
  <c r="H604" i="1" s="1"/>
  <c r="D603" i="1"/>
  <c r="D602" i="1"/>
  <c r="C602" i="1"/>
  <c r="D601" i="1"/>
  <c r="C601" i="1"/>
  <c r="D600" i="1"/>
  <c r="C600" i="1"/>
  <c r="D599" i="1"/>
  <c r="C599" i="1"/>
  <c r="D598" i="1"/>
  <c r="C598" i="1"/>
  <c r="D597" i="1"/>
  <c r="C597" i="1"/>
  <c r="D596" i="1"/>
  <c r="C596" i="1"/>
  <c r="D595" i="1"/>
  <c r="C595" i="1"/>
  <c r="D594" i="1"/>
  <c r="C594" i="1"/>
  <c r="D593" i="1"/>
  <c r="C593" i="1"/>
  <c r="D592" i="1"/>
  <c r="C592" i="1"/>
  <c r="D591" i="1"/>
  <c r="D590" i="1"/>
  <c r="C590" i="1"/>
  <c r="D589" i="1"/>
  <c r="C589" i="1"/>
  <c r="H589" i="1" s="1"/>
  <c r="D588" i="1"/>
  <c r="C588" i="1"/>
  <c r="D587" i="1"/>
  <c r="C587" i="1"/>
  <c r="D586" i="1"/>
  <c r="C586" i="1"/>
  <c r="H586" i="1" s="1"/>
  <c r="D585" i="1"/>
  <c r="D584" i="1"/>
  <c r="C584" i="1"/>
  <c r="D583" i="1"/>
  <c r="C583" i="1"/>
  <c r="H583" i="1" s="1"/>
  <c r="D582" i="1"/>
  <c r="C582" i="1"/>
  <c r="D581" i="1"/>
  <c r="C581" i="1"/>
  <c r="D580" i="1"/>
  <c r="C580" i="1"/>
  <c r="H580" i="1" s="1"/>
  <c r="D579" i="1"/>
  <c r="C579" i="1"/>
  <c r="D578" i="1"/>
  <c r="D577" i="1"/>
  <c r="C577" i="1"/>
  <c r="D576" i="1"/>
  <c r="C576" i="1"/>
  <c r="D575" i="1"/>
  <c r="C575" i="1"/>
  <c r="D574" i="1"/>
  <c r="C574" i="1"/>
  <c r="D573" i="1"/>
  <c r="C573" i="1"/>
  <c r="D572" i="1"/>
  <c r="D571" i="1"/>
  <c r="C571" i="1"/>
  <c r="H571" i="1" s="1"/>
  <c r="D570" i="1"/>
  <c r="C570" i="1"/>
  <c r="D569" i="1"/>
  <c r="C569" i="1"/>
  <c r="D568" i="1"/>
  <c r="C568" i="1"/>
  <c r="H568" i="1" s="1"/>
  <c r="D567" i="1"/>
  <c r="C567" i="1"/>
  <c r="D566" i="1"/>
  <c r="C566" i="1"/>
  <c r="D565" i="1"/>
  <c r="D564" i="1"/>
  <c r="C564" i="1"/>
  <c r="D563" i="1"/>
  <c r="C563" i="1"/>
  <c r="D562" i="1"/>
  <c r="C562" i="1"/>
  <c r="H562" i="1" s="1"/>
  <c r="D561" i="1"/>
  <c r="C561" i="1"/>
  <c r="D560" i="1"/>
  <c r="C560" i="1"/>
  <c r="D559" i="1"/>
  <c r="C559" i="1"/>
  <c r="H559" i="1" s="1"/>
  <c r="D558" i="1"/>
  <c r="C558" i="1"/>
  <c r="D557" i="1"/>
  <c r="C557" i="1"/>
  <c r="D556" i="1"/>
  <c r="C556" i="1"/>
  <c r="H556" i="1" s="1"/>
  <c r="D555" i="1"/>
  <c r="C555" i="1"/>
  <c r="D554" i="1"/>
  <c r="C554" i="1"/>
  <c r="D553" i="1"/>
  <c r="C553" i="1"/>
  <c r="H553" i="1" s="1"/>
  <c r="D552" i="1"/>
  <c r="C552" i="1"/>
  <c r="D551" i="1"/>
  <c r="C551" i="1"/>
  <c r="D550" i="1"/>
  <c r="C550" i="1"/>
  <c r="H550" i="1" s="1"/>
  <c r="D549" i="1"/>
  <c r="C549" i="1"/>
  <c r="D548" i="1"/>
  <c r="C548" i="1"/>
  <c r="D547" i="1"/>
  <c r="C547" i="1"/>
  <c r="H547" i="1" s="1"/>
  <c r="D546" i="1"/>
  <c r="C546" i="1"/>
  <c r="D545" i="1"/>
  <c r="C545" i="1"/>
  <c r="D544" i="1"/>
  <c r="C544" i="1"/>
  <c r="H544" i="1" s="1"/>
  <c r="D543" i="1"/>
  <c r="C543" i="1"/>
  <c r="D542" i="1"/>
  <c r="C542" i="1"/>
  <c r="D541" i="1"/>
  <c r="C541" i="1"/>
  <c r="H541" i="1" s="1"/>
  <c r="D540" i="1"/>
  <c r="C540" i="1"/>
  <c r="D539" i="1"/>
  <c r="C539" i="1"/>
  <c r="D538" i="1"/>
  <c r="C538" i="1"/>
  <c r="H538" i="1" s="1"/>
  <c r="D537" i="1"/>
  <c r="C537" i="1"/>
  <c r="D536" i="1"/>
  <c r="C536" i="1"/>
  <c r="D535" i="1"/>
  <c r="C535" i="1"/>
  <c r="H535" i="1" s="1"/>
  <c r="D534" i="1"/>
  <c r="C534" i="1"/>
  <c r="D533" i="1"/>
  <c r="C533" i="1"/>
  <c r="D532" i="1"/>
  <c r="C532" i="1"/>
  <c r="H532" i="1" s="1"/>
  <c r="D531" i="1"/>
  <c r="C531" i="1"/>
  <c r="D530" i="1"/>
  <c r="D529" i="1"/>
  <c r="D528" i="1"/>
  <c r="C528" i="1"/>
  <c r="D527" i="1"/>
  <c r="C527" i="1"/>
  <c r="D526" i="1"/>
  <c r="C526" i="1"/>
  <c r="H526" i="1" s="1"/>
  <c r="D525" i="1"/>
  <c r="C525" i="1"/>
  <c r="D524" i="1"/>
  <c r="C524" i="1"/>
  <c r="H524" i="1" s="1"/>
  <c r="D523" i="1"/>
  <c r="C523" i="1"/>
  <c r="H523" i="1" s="1"/>
  <c r="D522" i="1"/>
  <c r="C522" i="1"/>
  <c r="D521" i="1"/>
  <c r="C521" i="1"/>
  <c r="H521" i="1" s="1"/>
  <c r="D520" i="1"/>
  <c r="C520" i="1"/>
  <c r="H520" i="1" s="1"/>
  <c r="D519" i="1"/>
  <c r="C519" i="1"/>
  <c r="D518" i="1"/>
  <c r="C518" i="1"/>
  <c r="H518" i="1" s="1"/>
  <c r="D517" i="1"/>
  <c r="C517" i="1"/>
  <c r="H517" i="1" s="1"/>
  <c r="D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D485" i="1"/>
  <c r="D484" i="1"/>
  <c r="C484" i="1"/>
  <c r="H484" i="1" s="1"/>
  <c r="D483" i="1"/>
  <c r="C483" i="1"/>
  <c r="D482" i="1"/>
  <c r="C482" i="1"/>
  <c r="H482" i="1" s="1"/>
  <c r="D481" i="1"/>
  <c r="C481" i="1"/>
  <c r="H481" i="1" s="1"/>
  <c r="D480" i="1"/>
  <c r="C480" i="1"/>
  <c r="D479" i="1"/>
  <c r="C479" i="1"/>
  <c r="H479" i="1" s="1"/>
  <c r="D478" i="1"/>
  <c r="C478" i="1"/>
  <c r="H478" i="1" s="1"/>
  <c r="D477" i="1"/>
  <c r="C477" i="1"/>
  <c r="D476" i="1"/>
  <c r="C476" i="1"/>
  <c r="H476" i="1" s="1"/>
  <c r="D475" i="1"/>
  <c r="C475" i="1"/>
  <c r="H475" i="1" s="1"/>
  <c r="D474" i="1"/>
  <c r="C474" i="1"/>
  <c r="D473" i="1"/>
  <c r="C473" i="1"/>
  <c r="H473" i="1" s="1"/>
  <c r="D472" i="1"/>
  <c r="C472" i="1"/>
  <c r="H472" i="1" s="1"/>
  <c r="D471" i="1"/>
  <c r="C471" i="1"/>
  <c r="D470" i="1"/>
  <c r="C470" i="1"/>
  <c r="H470" i="1" s="1"/>
  <c r="D469" i="1"/>
  <c r="C469" i="1"/>
  <c r="H469" i="1" s="1"/>
  <c r="D468" i="1"/>
  <c r="C468" i="1"/>
  <c r="D467" i="1"/>
  <c r="C467" i="1"/>
  <c r="H467" i="1" s="1"/>
  <c r="D466" i="1"/>
  <c r="C466" i="1"/>
  <c r="H466" i="1" s="1"/>
  <c r="D465" i="1"/>
  <c r="C465" i="1"/>
  <c r="D464" i="1"/>
  <c r="C464" i="1"/>
  <c r="H464" i="1" s="1"/>
  <c r="D463" i="1"/>
  <c r="C463" i="1"/>
  <c r="H463" i="1" s="1"/>
  <c r="D462" i="1"/>
  <c r="C462" i="1"/>
  <c r="D461" i="1"/>
  <c r="C461" i="1"/>
  <c r="H461" i="1" s="1"/>
  <c r="D460" i="1"/>
  <c r="D459" i="1"/>
  <c r="C459" i="1"/>
  <c r="D458" i="1"/>
  <c r="C458" i="1"/>
  <c r="H458" i="1" s="1"/>
  <c r="D457" i="1"/>
  <c r="C457" i="1"/>
  <c r="H457" i="1" s="1"/>
  <c r="D456" i="1"/>
  <c r="C456" i="1"/>
  <c r="D455" i="1"/>
  <c r="C455" i="1"/>
  <c r="H455" i="1" s="1"/>
  <c r="D454" i="1"/>
  <c r="C454" i="1"/>
  <c r="H454" i="1" s="1"/>
  <c r="D453" i="1"/>
  <c r="C453" i="1"/>
  <c r="D452" i="1"/>
  <c r="C452" i="1"/>
  <c r="H452" i="1" s="1"/>
  <c r="D451" i="1"/>
  <c r="C451" i="1"/>
  <c r="H451" i="1" s="1"/>
  <c r="D450" i="1"/>
  <c r="C450" i="1"/>
  <c r="D449" i="1"/>
  <c r="C449" i="1"/>
  <c r="H449" i="1" s="1"/>
  <c r="D448" i="1"/>
  <c r="C448" i="1"/>
  <c r="H448" i="1" s="1"/>
  <c r="D447" i="1"/>
  <c r="C447" i="1"/>
  <c r="D446" i="1"/>
  <c r="C446" i="1"/>
  <c r="H446" i="1" s="1"/>
  <c r="D445" i="1"/>
  <c r="C445" i="1"/>
  <c r="H445" i="1" s="1"/>
  <c r="D444" i="1"/>
  <c r="C444" i="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D423" i="1"/>
  <c r="C423" i="1"/>
  <c r="H423" i="1" s="1"/>
  <c r="D422" i="1"/>
  <c r="C422" i="1"/>
  <c r="D421" i="1"/>
  <c r="C421" i="1"/>
  <c r="H421" i="1" s="1"/>
  <c r="D416" i="1"/>
  <c r="C416" i="1"/>
  <c r="H416" i="1" s="1"/>
  <c r="D415" i="1"/>
  <c r="C415" i="1"/>
  <c r="H415" i="1" s="1"/>
  <c r="D414" i="1"/>
  <c r="C414" i="1"/>
  <c r="H414" i="1" s="1"/>
  <c r="D411" i="1"/>
  <c r="C411" i="1"/>
  <c r="H411" i="1" s="1"/>
  <c r="D410" i="1"/>
  <c r="C410" i="1"/>
  <c r="H410" i="1" s="1"/>
  <c r="D409" i="1"/>
  <c r="C409" i="1"/>
  <c r="H409" i="1" s="1"/>
  <c r="D408" i="1"/>
  <c r="C408" i="1"/>
  <c r="H408" i="1" s="1"/>
  <c r="D407" i="1"/>
  <c r="C407" i="1"/>
  <c r="H407" i="1" s="1"/>
  <c r="D406" i="1"/>
  <c r="C406" i="1"/>
  <c r="H406" i="1" s="1"/>
  <c r="D405" i="1"/>
  <c r="C405" i="1"/>
  <c r="H405" i="1" s="1"/>
  <c r="D404" i="1"/>
  <c r="C404" i="1"/>
  <c r="H404" i="1" s="1"/>
  <c r="D403" i="1"/>
  <c r="C403" i="1"/>
  <c r="H403" i="1" s="1"/>
  <c r="D402" i="1"/>
  <c r="D401" i="1"/>
  <c r="D400" i="1"/>
  <c r="C400" i="1"/>
  <c r="H400" i="1" s="1"/>
  <c r="D399" i="1"/>
  <c r="C399" i="1"/>
  <c r="H399" i="1" s="1"/>
  <c r="D398" i="1"/>
  <c r="C398" i="1"/>
  <c r="H398" i="1" s="1"/>
  <c r="D397" i="1"/>
  <c r="C397" i="1"/>
  <c r="H397" i="1" s="1"/>
  <c r="C396" i="1"/>
  <c r="D395" i="1"/>
  <c r="C395" i="1"/>
  <c r="H395" i="1" s="1"/>
  <c r="D394" i="1"/>
  <c r="C394" i="1"/>
  <c r="H394" i="1" s="1"/>
  <c r="D393" i="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4" i="1"/>
  <c r="C354" i="1"/>
  <c r="H354" i="1" s="1"/>
  <c r="D353" i="1"/>
  <c r="C353" i="1"/>
  <c r="H353" i="1" s="1"/>
  <c r="D352" i="1"/>
  <c r="C352" i="1"/>
  <c r="H352" i="1" s="1"/>
  <c r="D351" i="1"/>
  <c r="C351" i="1"/>
  <c r="H351" i="1" s="1"/>
  <c r="D350" i="1"/>
  <c r="D349" i="1"/>
  <c r="D348" i="1"/>
  <c r="C348" i="1"/>
  <c r="H348" i="1" s="1"/>
  <c r="D347" i="1"/>
  <c r="C347" i="1"/>
  <c r="H347" i="1" s="1"/>
  <c r="D346" i="1"/>
  <c r="C346" i="1"/>
  <c r="H346" i="1" s="1"/>
  <c r="D345" i="1"/>
  <c r="C345" i="1"/>
  <c r="H345" i="1" s="1"/>
  <c r="C344" i="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2" i="1"/>
  <c r="C302" i="1"/>
  <c r="H302" i="1" s="1"/>
  <c r="D301" i="1"/>
  <c r="C301" i="1"/>
  <c r="H301" i="1" s="1"/>
  <c r="D300" i="1"/>
  <c r="C300" i="1"/>
  <c r="H300" i="1" s="1"/>
  <c r="D299" i="1"/>
  <c r="C299" i="1"/>
  <c r="H299" i="1" s="1"/>
  <c r="D298" i="1"/>
  <c r="C298" i="1"/>
  <c r="H298" i="1" s="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C198" i="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D135" i="1"/>
  <c r="C135" i="1"/>
  <c r="H135" i="1" s="1"/>
  <c r="D134" i="1"/>
  <c r="C134" i="1"/>
  <c r="H134" i="1" s="1"/>
  <c r="D133" i="1"/>
  <c r="C133" i="1"/>
  <c r="H133" i="1" s="1"/>
  <c r="D132" i="1"/>
  <c r="C132" i="1"/>
  <c r="H132" i="1" s="1"/>
  <c r="D131" i="1"/>
  <c r="C131" i="1"/>
  <c r="H131" i="1" s="1"/>
  <c r="D130" i="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D98" i="1"/>
  <c r="C98" i="1"/>
  <c r="H98" i="1" s="1"/>
  <c r="D97" i="1"/>
  <c r="C97" i="1"/>
  <c r="H97" i="1" s="1"/>
  <c r="D96" i="1"/>
  <c r="C96" i="1"/>
  <c r="H96" i="1" s="1"/>
  <c r="D95" i="1"/>
  <c r="C95" i="1"/>
  <c r="H95" i="1" s="1"/>
  <c r="C94" i="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D77" i="1"/>
  <c r="C77" i="1"/>
  <c r="H77" i="1" s="1"/>
  <c r="D76" i="1"/>
  <c r="C76" i="1"/>
  <c r="H76" i="1" s="1"/>
  <c r="D75" i="1"/>
  <c r="C75" i="1"/>
  <c r="H75" i="1" s="1"/>
  <c r="D74" i="1"/>
  <c r="C74" i="1"/>
  <c r="H74" i="1" s="1"/>
  <c r="C73" i="1"/>
  <c r="D72" i="1"/>
  <c r="C72" i="1"/>
  <c r="H72" i="1" s="1"/>
  <c r="D71" i="1"/>
  <c r="C71" i="1"/>
  <c r="H71" i="1" s="1"/>
  <c r="D70" i="1"/>
  <c r="C70" i="1"/>
  <c r="H70" i="1" s="1"/>
  <c r="D69" i="1"/>
  <c r="C69" i="1"/>
  <c r="H69" i="1" s="1"/>
  <c r="D68" i="1"/>
  <c r="C68" i="1"/>
  <c r="H68" i="1" s="1"/>
  <c r="D67" i="1"/>
  <c r="C67" i="1"/>
  <c r="H67" i="1" s="1"/>
  <c r="D66" i="1"/>
  <c r="C66" i="1"/>
  <c r="H66" i="1" s="1"/>
  <c r="D65" i="1"/>
  <c r="C65" i="1"/>
  <c r="H65" i="1" s="1"/>
  <c r="C64" i="1"/>
  <c r="D63" i="1"/>
  <c r="C63" i="1"/>
  <c r="H63" i="1" s="1"/>
  <c r="D62" i="1"/>
  <c r="C62" i="1"/>
  <c r="H62" i="1" s="1"/>
  <c r="D61" i="1"/>
  <c r="C61" i="1"/>
  <c r="H61" i="1" s="1"/>
  <c r="D60" i="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D44" i="1"/>
  <c r="C44" i="1"/>
  <c r="H44" i="1" s="1"/>
  <c r="D43" i="1"/>
  <c r="C43" i="1"/>
  <c r="H43" i="1" s="1"/>
  <c r="D42" i="1"/>
  <c r="C42" i="1"/>
  <c r="H42" i="1" s="1"/>
  <c r="D41" i="1"/>
  <c r="C41" i="1"/>
  <c r="H41" i="1" s="1"/>
  <c r="D40" i="1"/>
  <c r="C40" i="1"/>
  <c r="H40" i="1" s="1"/>
  <c r="D39" i="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C3" i="1"/>
  <c r="E311" i="9" l="1"/>
  <c r="B311" i="9" s="1"/>
  <c r="B236" i="9"/>
  <c r="E327" i="9"/>
  <c r="B327" i="9" s="1"/>
  <c r="B329" i="9"/>
  <c r="D51" i="8"/>
  <c r="D45" i="8" s="1"/>
  <c r="D25" i="8"/>
  <c r="C1602" i="1" s="1"/>
  <c r="H1602" i="1" s="1"/>
  <c r="H34" i="3"/>
  <c r="D5" i="7"/>
  <c r="J1542" i="1"/>
  <c r="E6" i="7"/>
  <c r="H1305" i="1"/>
  <c r="H1339" i="1"/>
  <c r="E335" i="9"/>
  <c r="B335" i="9" s="1"/>
  <c r="E340" i="9"/>
  <c r="B340" i="9" s="1"/>
  <c r="H1374" i="1"/>
  <c r="H1383" i="1"/>
  <c r="H1314" i="1"/>
  <c r="H1311" i="1"/>
  <c r="E304" i="9"/>
  <c r="H1266" i="1"/>
  <c r="F13" i="5"/>
  <c r="E296" i="9"/>
  <c r="B296" i="9"/>
  <c r="E26" i="9"/>
  <c r="B26" i="9" s="1"/>
  <c r="F656" i="4"/>
  <c r="E294" i="9"/>
  <c r="B294" i="9" s="1"/>
  <c r="H422" i="1"/>
  <c r="E647" i="4"/>
  <c r="D641" i="1" s="1"/>
  <c r="F141" i="4"/>
  <c r="D140" i="4"/>
  <c r="F648" i="4"/>
  <c r="C642" i="1"/>
  <c r="F61" i="6"/>
  <c r="C1457" i="1"/>
  <c r="H1457" i="1" s="1"/>
  <c r="F82" i="6"/>
  <c r="C1478" i="1"/>
  <c r="H1478" i="1" s="1"/>
  <c r="F171" i="5"/>
  <c r="C1176" i="1"/>
  <c r="H1176" i="1" s="1"/>
  <c r="H198" i="1"/>
  <c r="H344" i="1"/>
  <c r="H1148" i="1"/>
  <c r="E152" i="4"/>
  <c r="F278" i="4"/>
  <c r="D273" i="4"/>
  <c r="F336" i="4"/>
  <c r="D321" i="4"/>
  <c r="F362" i="4"/>
  <c r="D361" i="4"/>
  <c r="F52" i="5"/>
  <c r="C1057" i="1"/>
  <c r="H1057" i="1" s="1"/>
  <c r="E88" i="5"/>
  <c r="D1093" i="1" s="1"/>
  <c r="D1112" i="1"/>
  <c r="E203" i="5"/>
  <c r="D1208" i="1"/>
  <c r="F118" i="6"/>
  <c r="D114" i="6"/>
  <c r="D141" i="6" s="1"/>
  <c r="C1514" i="1"/>
  <c r="H1514" i="1" s="1"/>
  <c r="D1539" i="1"/>
  <c r="H1539" i="1" s="1"/>
  <c r="E5" i="7"/>
  <c r="F355" i="4"/>
  <c r="D354" i="4"/>
  <c r="F388" i="4"/>
  <c r="D373" i="4"/>
  <c r="F211" i="5"/>
  <c r="C1215" i="1"/>
  <c r="H1215" i="1" s="1"/>
  <c r="D203" i="5"/>
  <c r="E255" i="5"/>
  <c r="D1259" i="1" s="1"/>
  <c r="D1260" i="1"/>
  <c r="G1260" i="1" s="1"/>
  <c r="B304" i="9"/>
  <c r="C60" i="1"/>
  <c r="H60" i="1" s="1"/>
  <c r="C350" i="1"/>
  <c r="H350" i="1" s="1"/>
  <c r="C383" i="1"/>
  <c r="H383" i="1" s="1"/>
  <c r="H487" i="1"/>
  <c r="H490" i="1"/>
  <c r="H493" i="1"/>
  <c r="H496" i="1"/>
  <c r="H499" i="1"/>
  <c r="H502" i="1"/>
  <c r="H505" i="1"/>
  <c r="H508" i="1"/>
  <c r="H511" i="1"/>
  <c r="H514" i="1"/>
  <c r="H592" i="1"/>
  <c r="H595" i="1"/>
  <c r="H598" i="1"/>
  <c r="H601" i="1"/>
  <c r="C1462" i="1"/>
  <c r="H1462" i="1" s="1"/>
  <c r="F310" i="4"/>
  <c r="D309" i="4"/>
  <c r="F522" i="4"/>
  <c r="C516" i="1"/>
  <c r="H516" i="1" s="1"/>
  <c r="F83" i="4"/>
  <c r="D82" i="4"/>
  <c r="F256" i="5"/>
  <c r="D255" i="5"/>
  <c r="C1260" i="1"/>
  <c r="F277" i="5"/>
  <c r="C1281" i="1"/>
  <c r="H1281" i="1" s="1"/>
  <c r="D274" i="5"/>
  <c r="D251" i="5" s="1"/>
  <c r="F36" i="6"/>
  <c r="D35" i="6"/>
  <c r="F107" i="6"/>
  <c r="C1503" i="1"/>
  <c r="H1503" i="1" s="1"/>
  <c r="E114" i="6"/>
  <c r="D1518" i="1"/>
  <c r="H64" i="1"/>
  <c r="H73" i="1"/>
  <c r="F492" i="4"/>
  <c r="D491" i="4"/>
  <c r="C486" i="1"/>
  <c r="H486" i="1" s="1"/>
  <c r="E640" i="4"/>
  <c r="D634" i="1" s="1"/>
  <c r="F591" i="4"/>
  <c r="C585" i="1"/>
  <c r="H585" i="1" s="1"/>
  <c r="H22" i="3"/>
  <c r="H1112" i="1"/>
  <c r="F50" i="4"/>
  <c r="D49" i="4"/>
  <c r="F407" i="4"/>
  <c r="D406" i="4"/>
  <c r="C79" i="1"/>
  <c r="H79" i="1" s="1"/>
  <c r="C393" i="1"/>
  <c r="H393" i="1" s="1"/>
  <c r="H396" i="1"/>
  <c r="D94" i="1"/>
  <c r="H94" i="1" s="1"/>
  <c r="H488" i="1"/>
  <c r="H491" i="1"/>
  <c r="H494" i="1"/>
  <c r="H497" i="1"/>
  <c r="H500" i="1"/>
  <c r="H503" i="1"/>
  <c r="H506" i="1"/>
  <c r="H509" i="1"/>
  <c r="H512" i="1"/>
  <c r="H515" i="1"/>
  <c r="H1018" i="1"/>
  <c r="H1021" i="1"/>
  <c r="H1024" i="1"/>
  <c r="H1027" i="1"/>
  <c r="H1030" i="1"/>
  <c r="H1033" i="1"/>
  <c r="H1036" i="1"/>
  <c r="H1039" i="1"/>
  <c r="H1042" i="1"/>
  <c r="H1045" i="1"/>
  <c r="H1150" i="1"/>
  <c r="F7" i="4"/>
  <c r="E430" i="4"/>
  <c r="F122" i="6"/>
  <c r="C1518" i="1"/>
  <c r="H1518" i="1" s="1"/>
  <c r="H444" i="1"/>
  <c r="H447" i="1"/>
  <c r="H450" i="1"/>
  <c r="H453" i="1"/>
  <c r="H456" i="1"/>
  <c r="H459" i="1"/>
  <c r="H462" i="1"/>
  <c r="H465" i="1"/>
  <c r="H468" i="1"/>
  <c r="H471" i="1"/>
  <c r="H474" i="1"/>
  <c r="H477" i="1"/>
  <c r="H480" i="1"/>
  <c r="H483" i="1"/>
  <c r="H489" i="1"/>
  <c r="H492" i="1"/>
  <c r="H495" i="1"/>
  <c r="H498" i="1"/>
  <c r="H501" i="1"/>
  <c r="H504" i="1"/>
  <c r="H507" i="1"/>
  <c r="H510" i="1"/>
  <c r="H513" i="1"/>
  <c r="H519" i="1"/>
  <c r="H522" i="1"/>
  <c r="H525" i="1"/>
  <c r="H574" i="1"/>
  <c r="H577" i="1"/>
  <c r="H625" i="1"/>
  <c r="H628" i="1"/>
  <c r="H631" i="1"/>
  <c r="H1048" i="1"/>
  <c r="H1051" i="1"/>
  <c r="H1054" i="1"/>
  <c r="H1060" i="1"/>
  <c r="H1177" i="1"/>
  <c r="H1258" i="1"/>
  <c r="H1282" i="1"/>
  <c r="H1285" i="1"/>
  <c r="H1288" i="1"/>
  <c r="H1291" i="1"/>
  <c r="H1294" i="1"/>
  <c r="H1297" i="1"/>
  <c r="H1408" i="1"/>
  <c r="H1411" i="1"/>
  <c r="H1414" i="1"/>
  <c r="H1417" i="1"/>
  <c r="H1420" i="1"/>
  <c r="H1423" i="1"/>
  <c r="H1426" i="1"/>
  <c r="H1429" i="1"/>
  <c r="H1519" i="1"/>
  <c r="H1522" i="1"/>
  <c r="H1525" i="1"/>
  <c r="H1528" i="1"/>
  <c r="H1531" i="1"/>
  <c r="H1534" i="1"/>
  <c r="E7" i="4"/>
  <c r="E49" i="4"/>
  <c r="D45" i="1" s="1"/>
  <c r="F231" i="4"/>
  <c r="D230" i="4"/>
  <c r="E309" i="4"/>
  <c r="E361" i="4"/>
  <c r="F135" i="5"/>
  <c r="C1140" i="1"/>
  <c r="F252" i="5"/>
  <c r="C1256" i="1"/>
  <c r="E5" i="6"/>
  <c r="F10" i="6"/>
  <c r="C1406" i="1"/>
  <c r="H1406" i="1" s="1"/>
  <c r="E35" i="6"/>
  <c r="C1628" i="1"/>
  <c r="H1628" i="1" s="1"/>
  <c r="B231" i="9"/>
  <c r="F244" i="9"/>
  <c r="B244" i="9" s="1"/>
  <c r="F274" i="9"/>
  <c r="B274" i="9" s="1"/>
  <c r="F165" i="4"/>
  <c r="D164" i="4"/>
  <c r="F202" i="4"/>
  <c r="F222" i="4"/>
  <c r="D221" i="4"/>
  <c r="F578" i="4"/>
  <c r="C572" i="1"/>
  <c r="H572" i="1" s="1"/>
  <c r="F71" i="5"/>
  <c r="D70" i="5"/>
  <c r="D1256" i="1"/>
  <c r="F297" i="5"/>
  <c r="D296" i="5"/>
  <c r="C1301" i="1"/>
  <c r="H1301" i="1" s="1"/>
  <c r="F6" i="6"/>
  <c r="D5" i="6"/>
  <c r="H1264" i="1"/>
  <c r="E321" i="4"/>
  <c r="D316" i="1" s="1"/>
  <c r="E373" i="4"/>
  <c r="D368" i="1" s="1"/>
  <c r="D466" i="4"/>
  <c r="E70" i="5"/>
  <c r="D1076" i="1"/>
  <c r="H1076" i="1" s="1"/>
  <c r="E135" i="5"/>
  <c r="D1140" i="1" s="1"/>
  <c r="F220" i="5"/>
  <c r="D219" i="5"/>
  <c r="C1224" i="1"/>
  <c r="H1224" i="1" s="1"/>
  <c r="F237" i="5"/>
  <c r="C1241" i="1"/>
  <c r="H1241" i="1" s="1"/>
  <c r="E296" i="5"/>
  <c r="D1300" i="1" s="1"/>
  <c r="D1301" i="1"/>
  <c r="B164" i="9"/>
  <c r="H859" i="1"/>
  <c r="H862" i="1"/>
  <c r="H865" i="1"/>
  <c r="H868" i="1"/>
  <c r="H871" i="1"/>
  <c r="H874" i="1"/>
  <c r="H877" i="1"/>
  <c r="H880" i="1"/>
  <c r="H883" i="1"/>
  <c r="H886" i="1"/>
  <c r="H889" i="1"/>
  <c r="H892" i="1"/>
  <c r="H895" i="1"/>
  <c r="H898" i="1"/>
  <c r="H901" i="1"/>
  <c r="H904" i="1"/>
  <c r="H907" i="1"/>
  <c r="H910" i="1"/>
  <c r="H913" i="1"/>
  <c r="H916" i="1"/>
  <c r="H919" i="1"/>
  <c r="H922" i="1"/>
  <c r="H925" i="1"/>
  <c r="H928" i="1"/>
  <c r="H931" i="1"/>
  <c r="H934" i="1"/>
  <c r="H937" i="1"/>
  <c r="H940" i="1"/>
  <c r="H943" i="1"/>
  <c r="H946" i="1"/>
  <c r="H949" i="1"/>
  <c r="H952" i="1"/>
  <c r="H955" i="1"/>
  <c r="H958" i="1"/>
  <c r="H961" i="1"/>
  <c r="H964" i="1"/>
  <c r="H967" i="1"/>
  <c r="H970" i="1"/>
  <c r="H973" i="1"/>
  <c r="H976" i="1"/>
  <c r="H979" i="1"/>
  <c r="H982" i="1"/>
  <c r="H985" i="1"/>
  <c r="H988" i="1"/>
  <c r="H991" i="1"/>
  <c r="H994" i="1"/>
  <c r="H997" i="1"/>
  <c r="H1000" i="1"/>
  <c r="H1003" i="1"/>
  <c r="H1006" i="1"/>
  <c r="H1009" i="1"/>
  <c r="H1046" i="1"/>
  <c r="H1078" i="1"/>
  <c r="H1081" i="1"/>
  <c r="H1084" i="1"/>
  <c r="H1087" i="1"/>
  <c r="H1090" i="1"/>
  <c r="H1096" i="1"/>
  <c r="H1099" i="1"/>
  <c r="H1102" i="1"/>
  <c r="H1105" i="1"/>
  <c r="H1108" i="1"/>
  <c r="H1111" i="1"/>
  <c r="H1153" i="1"/>
  <c r="H1156" i="1"/>
  <c r="H1159" i="1"/>
  <c r="H1162" i="1"/>
  <c r="H1165" i="1"/>
  <c r="H1168" i="1"/>
  <c r="H1210" i="1"/>
  <c r="H1213" i="1"/>
  <c r="H1447" i="1"/>
  <c r="H1450" i="1"/>
  <c r="H1453" i="1"/>
  <c r="H1456" i="1"/>
  <c r="H1504" i="1"/>
  <c r="H1507" i="1"/>
  <c r="H1513" i="1"/>
  <c r="F263" i="4"/>
  <c r="D262" i="4"/>
  <c r="D431" i="4"/>
  <c r="F609" i="4"/>
  <c r="C603" i="1"/>
  <c r="H603" i="1" s="1"/>
  <c r="F630" i="4"/>
  <c r="D629" i="4"/>
  <c r="C624" i="1"/>
  <c r="H624" i="1" s="1"/>
  <c r="E12" i="5"/>
  <c r="F12" i="5" s="1"/>
  <c r="F165" i="5"/>
  <c r="C1170" i="1"/>
  <c r="H1170" i="1" s="1"/>
  <c r="H336" i="9"/>
  <c r="D1182" i="1"/>
  <c r="H1182" i="1" s="1"/>
  <c r="E177" i="5"/>
  <c r="E219" i="5"/>
  <c r="D1224" i="1"/>
  <c r="B158" i="9"/>
  <c r="F238" i="9"/>
  <c r="F250" i="9"/>
  <c r="F268" i="9"/>
  <c r="B268" i="9" s="1"/>
  <c r="F280" i="9"/>
  <c r="H1208" i="1"/>
  <c r="D43" i="4"/>
  <c r="D125" i="4"/>
  <c r="D134" i="4"/>
  <c r="D153" i="4"/>
  <c r="H24" i="9" s="1"/>
  <c r="D536" i="4"/>
  <c r="D571" i="4"/>
  <c r="D584" i="4"/>
  <c r="D597" i="4"/>
  <c r="D88" i="5"/>
  <c r="D177" i="5"/>
  <c r="F181" i="5"/>
  <c r="E337" i="9"/>
  <c r="B337" i="9" s="1"/>
  <c r="E30" i="9"/>
  <c r="B30" i="9" s="1"/>
  <c r="E36" i="9"/>
  <c r="B36" i="9" s="1"/>
  <c r="E42" i="9"/>
  <c r="B42" i="9" s="1"/>
  <c r="E48" i="9"/>
  <c r="B48" i="9" s="1"/>
  <c r="E54" i="9"/>
  <c r="B54" i="9" s="1"/>
  <c r="E60" i="9"/>
  <c r="B60" i="9" s="1"/>
  <c r="E66" i="9"/>
  <c r="B66" i="9" s="1"/>
  <c r="E72" i="9"/>
  <c r="B72" i="9" s="1"/>
  <c r="E78" i="9"/>
  <c r="B78" i="9" s="1"/>
  <c r="E84" i="9"/>
  <c r="B84" i="9" s="1"/>
  <c r="E90" i="9"/>
  <c r="B90" i="9" s="1"/>
  <c r="E96" i="9"/>
  <c r="B96" i="9" s="1"/>
  <c r="E102" i="9"/>
  <c r="B102" i="9" s="1"/>
  <c r="E108" i="9"/>
  <c r="B108" i="9" s="1"/>
  <c r="E114" i="9"/>
  <c r="B114" i="9" s="1"/>
  <c r="E120" i="9"/>
  <c r="B120" i="9" s="1"/>
  <c r="E126" i="9"/>
  <c r="B126" i="9" s="1"/>
  <c r="E132" i="9"/>
  <c r="B132" i="9" s="1"/>
  <c r="E138" i="9"/>
  <c r="B138" i="9" s="1"/>
  <c r="E144" i="9"/>
  <c r="B144" i="9" s="1"/>
  <c r="E150" i="9"/>
  <c r="B150" i="9" s="1"/>
  <c r="B230" i="9"/>
  <c r="B285" i="9"/>
  <c r="F292" i="9"/>
  <c r="B292" i="9" s="1"/>
  <c r="E307" i="9"/>
  <c r="B307" i="9" s="1"/>
  <c r="E319" i="9"/>
  <c r="B319" i="9" s="1"/>
  <c r="E325" i="9"/>
  <c r="B325" i="9" s="1"/>
  <c r="E331" i="9"/>
  <c r="B331" i="9" s="1"/>
  <c r="H527" i="1"/>
  <c r="H533" i="1"/>
  <c r="H536" i="1"/>
  <c r="H539" i="1"/>
  <c r="H542" i="1"/>
  <c r="H545" i="1"/>
  <c r="H548" i="1"/>
  <c r="H551" i="1"/>
  <c r="H554" i="1"/>
  <c r="H557" i="1"/>
  <c r="H560" i="1"/>
  <c r="H563" i="1"/>
  <c r="H566" i="1"/>
  <c r="H569" i="1"/>
  <c r="H575" i="1"/>
  <c r="H581" i="1"/>
  <c r="H584" i="1"/>
  <c r="H587" i="1"/>
  <c r="H590" i="1"/>
  <c r="H593" i="1"/>
  <c r="H596" i="1"/>
  <c r="H599" i="1"/>
  <c r="H602" i="1"/>
  <c r="H605" i="1"/>
  <c r="H608" i="1"/>
  <c r="H611" i="1"/>
  <c r="H614" i="1"/>
  <c r="H617" i="1"/>
  <c r="H620" i="1"/>
  <c r="H626" i="1"/>
  <c r="H629" i="1"/>
  <c r="H632" i="1"/>
  <c r="H635" i="1"/>
  <c r="F106" i="4"/>
  <c r="B291" i="9"/>
  <c r="H1152" i="1"/>
  <c r="H1446" i="1"/>
  <c r="H1536" i="1"/>
  <c r="E314" i="9"/>
  <c r="B314" i="9" s="1"/>
  <c r="F147" i="5"/>
  <c r="E336" i="9"/>
  <c r="B336" i="9" s="1"/>
  <c r="B284" i="9"/>
  <c r="B305" i="9"/>
  <c r="H528" i="1"/>
  <c r="H531" i="1"/>
  <c r="H534" i="1"/>
  <c r="H537" i="1"/>
  <c r="H540" i="1"/>
  <c r="H543" i="1"/>
  <c r="H546" i="1"/>
  <c r="H549" i="1"/>
  <c r="H552" i="1"/>
  <c r="H555" i="1"/>
  <c r="H558" i="1"/>
  <c r="H561" i="1"/>
  <c r="H564" i="1"/>
  <c r="H567" i="1"/>
  <c r="H570" i="1"/>
  <c r="H573" i="1"/>
  <c r="H576" i="1"/>
  <c r="H579" i="1"/>
  <c r="H582" i="1"/>
  <c r="H588" i="1"/>
  <c r="H594" i="1"/>
  <c r="H597" i="1"/>
  <c r="H600" i="1"/>
  <c r="H606" i="1"/>
  <c r="H609" i="1"/>
  <c r="H612" i="1"/>
  <c r="H615" i="1"/>
  <c r="H618" i="1"/>
  <c r="H621" i="1"/>
  <c r="H627" i="1"/>
  <c r="H630" i="1"/>
  <c r="H636" i="1"/>
  <c r="H1540" i="1"/>
  <c r="J1543" i="1"/>
  <c r="J1546" i="1"/>
  <c r="J1549" i="1"/>
  <c r="J1552" i="1"/>
  <c r="H1555" i="1"/>
  <c r="J1558" i="1"/>
  <c r="J1561" i="1"/>
  <c r="J1564" i="1"/>
  <c r="J1567" i="1"/>
  <c r="J1570" i="1"/>
  <c r="J1573" i="1"/>
  <c r="J1576" i="1"/>
  <c r="J1579" i="1"/>
  <c r="F68" i="4"/>
  <c r="F77" i="4"/>
  <c r="F112" i="4"/>
  <c r="F160" i="4"/>
  <c r="F216" i="4"/>
  <c r="D647" i="4"/>
  <c r="H314" i="9"/>
  <c r="F260" i="5"/>
  <c r="E25" i="9"/>
  <c r="B25" i="9" s="1"/>
  <c r="E31" i="9"/>
  <c r="B31" i="9" s="1"/>
  <c r="E37" i="9"/>
  <c r="B37" i="9" s="1"/>
  <c r="E43" i="9"/>
  <c r="B43" i="9" s="1"/>
  <c r="E49" i="9"/>
  <c r="B49" i="9" s="1"/>
  <c r="E55" i="9"/>
  <c r="B55" i="9" s="1"/>
  <c r="E61" i="9"/>
  <c r="B61" i="9" s="1"/>
  <c r="E67" i="9"/>
  <c r="B67" i="9" s="1"/>
  <c r="E73" i="9"/>
  <c r="B73" i="9" s="1"/>
  <c r="E79" i="9"/>
  <c r="B79" i="9" s="1"/>
  <c r="E85" i="9"/>
  <c r="B85" i="9" s="1"/>
  <c r="E91" i="9"/>
  <c r="B91" i="9" s="1"/>
  <c r="E97" i="9"/>
  <c r="B97" i="9" s="1"/>
  <c r="E103" i="9"/>
  <c r="B103" i="9" s="1"/>
  <c r="E109" i="9"/>
  <c r="B109" i="9" s="1"/>
  <c r="E115" i="9"/>
  <c r="B115" i="9" s="1"/>
  <c r="E121" i="9"/>
  <c r="B121" i="9" s="1"/>
  <c r="E127" i="9"/>
  <c r="B127" i="9" s="1"/>
  <c r="E133" i="9"/>
  <c r="B133" i="9" s="1"/>
  <c r="E139" i="9"/>
  <c r="B139" i="9" s="1"/>
  <c r="E145" i="9"/>
  <c r="B145" i="9" s="1"/>
  <c r="E151" i="9"/>
  <c r="B151" i="9" s="1"/>
  <c r="F232" i="9"/>
  <c r="B232" i="9" s="1"/>
  <c r="B238" i="9"/>
  <c r="B250" i="9"/>
  <c r="B256" i="9"/>
  <c r="B262" i="9"/>
  <c r="B280" i="9"/>
  <c r="F287" i="9"/>
  <c r="B287" i="9" s="1"/>
  <c r="B290" i="9"/>
  <c r="E313" i="9"/>
  <c r="B313" i="9" s="1"/>
  <c r="E320" i="9"/>
  <c r="B320" i="9" s="1"/>
  <c r="E326" i="9"/>
  <c r="B326" i="9" s="1"/>
  <c r="E332" i="9"/>
  <c r="B332" i="9" s="1"/>
  <c r="E648" i="4"/>
  <c r="D642" i="1" s="1"/>
  <c r="H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1" i="1"/>
  <c r="G132" i="1"/>
  <c r="G133" i="1"/>
  <c r="G134" i="1"/>
  <c r="G135"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3"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7" i="1"/>
  <c r="G1178" i="1"/>
  <c r="G1179"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8" i="1"/>
  <c r="G1209" i="1"/>
  <c r="G1210" i="1"/>
  <c r="G1211" i="1"/>
  <c r="G1212" i="1"/>
  <c r="G1213" i="1"/>
  <c r="G1214" i="1"/>
  <c r="G1215" i="1"/>
  <c r="G1216" i="1"/>
  <c r="G1217" i="1"/>
  <c r="G1218" i="1"/>
  <c r="G1219" i="1"/>
  <c r="G1220" i="1"/>
  <c r="G1221" i="1"/>
  <c r="G1222"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1" i="1"/>
  <c r="G1262" i="1"/>
  <c r="G1263" i="1"/>
  <c r="G1264" i="1"/>
  <c r="G1265" i="1"/>
  <c r="G1266" i="1"/>
  <c r="G1267" i="1"/>
  <c r="G1268" i="1"/>
  <c r="G1269" i="1"/>
  <c r="G1270" i="1"/>
  <c r="G1271" i="1"/>
  <c r="G1272" i="1"/>
  <c r="G1273" i="1"/>
  <c r="G1274" i="1"/>
  <c r="G1275" i="1"/>
  <c r="G1276" i="1"/>
  <c r="G1277" i="1"/>
  <c r="G1279" i="1"/>
  <c r="G1280" i="1"/>
  <c r="G1281" i="1"/>
  <c r="G1282" i="1"/>
  <c r="G1283" i="1"/>
  <c r="G1284" i="1"/>
  <c r="G1285" i="1"/>
  <c r="G1286" i="1"/>
  <c r="G1287" i="1"/>
  <c r="G1288" i="1"/>
  <c r="G1289" i="1"/>
  <c r="G1290" i="1"/>
  <c r="G1291" i="1"/>
  <c r="G1292" i="1"/>
  <c r="G1293" i="1"/>
  <c r="G1294" i="1"/>
  <c r="G1295" i="1"/>
  <c r="G1296" i="1"/>
  <c r="G1297" i="1"/>
  <c r="G1298" i="1"/>
  <c r="G1299"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5" i="1"/>
  <c r="G1486" i="1"/>
  <c r="G1487" i="1"/>
  <c r="G1488" i="1"/>
  <c r="G1489" i="1"/>
  <c r="G1490" i="1"/>
  <c r="G1491" i="1"/>
  <c r="G1492" i="1"/>
  <c r="G1493" i="1"/>
  <c r="G1494" i="1"/>
  <c r="G1495" i="1"/>
  <c r="G1496" i="1"/>
  <c r="G1497" i="1"/>
  <c r="G1498" i="1"/>
  <c r="G1499" i="1"/>
  <c r="G1500" i="1"/>
  <c r="G1501" i="1"/>
  <c r="G1502" i="1"/>
  <c r="G1504" i="1"/>
  <c r="G1505" i="1"/>
  <c r="G1506" i="1"/>
  <c r="G1507" i="1"/>
  <c r="G1508" i="1"/>
  <c r="G1509" i="1"/>
  <c r="G1511" i="1"/>
  <c r="G1512" i="1"/>
  <c r="G1513" i="1"/>
  <c r="G1514" i="1"/>
  <c r="G1515" i="1"/>
  <c r="G1516" i="1"/>
  <c r="G1517" i="1"/>
  <c r="G1519" i="1"/>
  <c r="G1520" i="1"/>
  <c r="G1521" i="1"/>
  <c r="G1522" i="1"/>
  <c r="G1523" i="1"/>
  <c r="G1524" i="1"/>
  <c r="G1525" i="1"/>
  <c r="G1526" i="1"/>
  <c r="G1527" i="1"/>
  <c r="G1528" i="1"/>
  <c r="G1529" i="1"/>
  <c r="G1530" i="1"/>
  <c r="G1531" i="1"/>
  <c r="G1532" i="1"/>
  <c r="G1533" i="1"/>
  <c r="G1534" i="1"/>
  <c r="G1535" i="1"/>
  <c r="G1536" i="1"/>
  <c r="G1539"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5"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1" i="1"/>
  <c r="G1572" i="1"/>
  <c r="G1573" i="1"/>
  <c r="H1573" i="1"/>
  <c r="G1574" i="1"/>
  <c r="H1574" i="1"/>
  <c r="G1575" i="1"/>
  <c r="H1575" i="1"/>
  <c r="G1576" i="1"/>
  <c r="H1576" i="1"/>
  <c r="G1577"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F426" i="4"/>
  <c r="F427" i="4"/>
  <c r="F607" i="4"/>
  <c r="F89" i="5"/>
  <c r="G316" i="9"/>
  <c r="G315" i="9"/>
  <c r="H316" i="9"/>
  <c r="H315" i="9"/>
  <c r="F150" i="5"/>
  <c r="F178" i="5"/>
  <c r="F197" i="5"/>
  <c r="F203" i="5"/>
  <c r="F219" i="5"/>
  <c r="F5" i="6"/>
  <c r="D44" i="8"/>
  <c r="H310" i="9"/>
  <c r="G310" i="9"/>
  <c r="E310" i="9" s="1"/>
  <c r="B310" i="9" s="1"/>
  <c r="H309" i="9"/>
  <c r="G309" i="9"/>
  <c r="H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I10" i="9"/>
  <c r="G174" i="9"/>
  <c r="E174" i="9" s="1"/>
  <c r="B174" i="9" s="1"/>
  <c r="G346" i="9" l="1"/>
  <c r="E346" i="9" s="1"/>
  <c r="B346" i="9" s="1"/>
  <c r="H33" i="3"/>
  <c r="C1538" i="1"/>
  <c r="B207" i="9"/>
  <c r="H25" i="3"/>
  <c r="C1255" i="1"/>
  <c r="F177" i="5"/>
  <c r="D176" i="5"/>
  <c r="H24" i="3"/>
  <c r="C1181" i="1"/>
  <c r="F262" i="4"/>
  <c r="C258" i="1"/>
  <c r="E69" i="5"/>
  <c r="D1075" i="1"/>
  <c r="F273" i="4"/>
  <c r="C269" i="1"/>
  <c r="F134" i="4"/>
  <c r="C130" i="1"/>
  <c r="E141" i="6"/>
  <c r="F141" i="6" s="1"/>
  <c r="D1401" i="1"/>
  <c r="I27" i="3"/>
  <c r="F354" i="4"/>
  <c r="C349" i="1"/>
  <c r="E309" i="9"/>
  <c r="B309" i="9" s="1"/>
  <c r="F153" i="4"/>
  <c r="G1518" i="1"/>
  <c r="G1057" i="1"/>
  <c r="F597" i="4"/>
  <c r="C591" i="1"/>
  <c r="F125" i="4"/>
  <c r="C121" i="1"/>
  <c r="G339" i="9"/>
  <c r="C1223" i="1"/>
  <c r="F296" i="5"/>
  <c r="C1300" i="1"/>
  <c r="F164" i="4"/>
  <c r="C160" i="1"/>
  <c r="H1256" i="1"/>
  <c r="E308" i="4"/>
  <c r="D304" i="1"/>
  <c r="E639" i="4"/>
  <c r="D633" i="1" s="1"/>
  <c r="D424" i="1"/>
  <c r="F49" i="4"/>
  <c r="C45" i="1"/>
  <c r="H1260" i="1"/>
  <c r="G338" i="9"/>
  <c r="E338" i="9" s="1"/>
  <c r="B338" i="9" s="1"/>
  <c r="C1207" i="1"/>
  <c r="F361" i="4"/>
  <c r="D360" i="4"/>
  <c r="C356" i="1"/>
  <c r="E299" i="4"/>
  <c r="I18" i="3"/>
  <c r="D148" i="1"/>
  <c r="D1181" i="1"/>
  <c r="I24" i="3"/>
  <c r="E6" i="4"/>
  <c r="D3" i="1"/>
  <c r="I30" i="3"/>
  <c r="D1510" i="1"/>
  <c r="F88" i="5"/>
  <c r="C1093" i="1"/>
  <c r="F629" i="4"/>
  <c r="C623" i="1"/>
  <c r="E360" i="4"/>
  <c r="D356" i="1"/>
  <c r="G24" i="9"/>
  <c r="E24" i="9" s="1"/>
  <c r="B24" i="9" s="1"/>
  <c r="G1457" i="1"/>
  <c r="G1224" i="1"/>
  <c r="G1182" i="1"/>
  <c r="G1176" i="1"/>
  <c r="F584" i="4"/>
  <c r="C578" i="1"/>
  <c r="F43" i="4"/>
  <c r="C39" i="1"/>
  <c r="C1622" i="1"/>
  <c r="I40" i="3"/>
  <c r="F230" i="4"/>
  <c r="C226" i="1"/>
  <c r="D6" i="4"/>
  <c r="F35" i="6"/>
  <c r="C1431" i="1"/>
  <c r="H28" i="3"/>
  <c r="F255" i="5"/>
  <c r="C1259" i="1"/>
  <c r="F309" i="4"/>
  <c r="D308" i="4"/>
  <c r="C304" i="1"/>
  <c r="I33" i="3"/>
  <c r="D1538" i="1"/>
  <c r="H338" i="9"/>
  <c r="D1207" i="1"/>
  <c r="F70" i="5"/>
  <c r="D69" i="5"/>
  <c r="C1075" i="1"/>
  <c r="F491" i="4"/>
  <c r="C485" i="1"/>
  <c r="F114" i="6"/>
  <c r="H30" i="3"/>
  <c r="C1510" i="1"/>
  <c r="G1301" i="1"/>
  <c r="G642" i="1"/>
  <c r="F647" i="4"/>
  <c r="C641" i="1"/>
  <c r="F571" i="4"/>
  <c r="C565" i="1"/>
  <c r="D1431" i="1"/>
  <c r="I28" i="3"/>
  <c r="F321" i="4"/>
  <c r="C316" i="1"/>
  <c r="F140" i="4"/>
  <c r="C136" i="1"/>
  <c r="D152" i="4"/>
  <c r="C149" i="1"/>
  <c r="F406" i="4"/>
  <c r="C401" i="1"/>
  <c r="F466" i="4"/>
  <c r="C460" i="1"/>
  <c r="H19" i="9"/>
  <c r="E19" i="9" s="1"/>
  <c r="B19" i="9" s="1"/>
  <c r="G1503" i="1"/>
  <c r="F536" i="4"/>
  <c r="C530" i="1"/>
  <c r="D535" i="4"/>
  <c r="H339" i="9"/>
  <c r="D1223" i="1"/>
  <c r="D1017" i="1"/>
  <c r="E7" i="5"/>
  <c r="F431" i="4"/>
  <c r="D430" i="4"/>
  <c r="C425" i="1"/>
  <c r="C1401" i="1"/>
  <c r="H27" i="3"/>
  <c r="E251" i="5"/>
  <c r="F251" i="5" s="1"/>
  <c r="F221" i="4"/>
  <c r="C217" i="1"/>
  <c r="H1140" i="1"/>
  <c r="F274" i="5"/>
  <c r="C1278" i="1"/>
  <c r="F82" i="4"/>
  <c r="C78" i="1"/>
  <c r="F373" i="4"/>
  <c r="C368" i="1"/>
  <c r="K1481" i="9"/>
  <c r="G344" i="9"/>
  <c r="E344" i="9" s="1"/>
  <c r="B344" i="9" s="1"/>
  <c r="I39" i="3"/>
  <c r="C1621" i="1"/>
  <c r="G343" i="9"/>
  <c r="E343" i="9" s="1"/>
  <c r="H31" i="3"/>
  <c r="C1537" i="1"/>
  <c r="E315" i="9"/>
  <c r="B315" i="9" s="1"/>
  <c r="E316" i="9"/>
  <c r="B316" i="9" s="1"/>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E345" i="9" l="1"/>
  <c r="I10" i="3" s="1"/>
  <c r="G348" i="9"/>
  <c r="E348" i="9" s="1"/>
  <c r="B348" i="9" s="1"/>
  <c r="E176" i="5"/>
  <c r="D1180" i="1" s="1"/>
  <c r="D417" i="4"/>
  <c r="C303" i="1"/>
  <c r="F308" i="4"/>
  <c r="H39" i="1"/>
  <c r="G39" i="1"/>
  <c r="E417" i="4"/>
  <c r="D412" i="1" s="1"/>
  <c r="D303" i="1"/>
  <c r="H78" i="1"/>
  <c r="G78" i="1"/>
  <c r="H401" i="1"/>
  <c r="G401" i="1"/>
  <c r="H641" i="1"/>
  <c r="G641" i="1"/>
  <c r="H1093" i="1"/>
  <c r="G1093" i="1"/>
  <c r="H356" i="1"/>
  <c r="G356" i="1"/>
  <c r="H45" i="1"/>
  <c r="G45" i="1"/>
  <c r="E339" i="9"/>
  <c r="B339" i="9" s="1"/>
  <c r="F176" i="5"/>
  <c r="C1180" i="1"/>
  <c r="D1255" i="1"/>
  <c r="H1255" i="1" s="1"/>
  <c r="I25" i="3"/>
  <c r="E6" i="5"/>
  <c r="I22" i="3"/>
  <c r="D1012" i="1"/>
  <c r="F7" i="5"/>
  <c r="H485" i="1"/>
  <c r="G485" i="1"/>
  <c r="H1259" i="1"/>
  <c r="G1259" i="1"/>
  <c r="H226" i="1"/>
  <c r="G226" i="1"/>
  <c r="H578" i="1"/>
  <c r="G578" i="1"/>
  <c r="D418" i="4"/>
  <c r="C355" i="1"/>
  <c r="F360" i="4"/>
  <c r="H160" i="1"/>
  <c r="G160" i="1"/>
  <c r="H121" i="1"/>
  <c r="G121" i="1"/>
  <c r="I31" i="3"/>
  <c r="D1537" i="1"/>
  <c r="G1537" i="1" s="1"/>
  <c r="D1074" i="1"/>
  <c r="I23" i="3"/>
  <c r="H217" i="1"/>
  <c r="G217" i="1"/>
  <c r="D639" i="4"/>
  <c r="C424" i="1"/>
  <c r="F430" i="4"/>
  <c r="D640" i="4"/>
  <c r="C529" i="1"/>
  <c r="F535" i="4"/>
  <c r="I17" i="3"/>
  <c r="D2" i="1"/>
  <c r="E422" i="4"/>
  <c r="E300" i="4"/>
  <c r="D296" i="1" s="1"/>
  <c r="D295" i="1"/>
  <c r="E423" i="4"/>
  <c r="E301" i="4"/>
  <c r="D297" i="1" s="1"/>
  <c r="H1223" i="1"/>
  <c r="G1223" i="1"/>
  <c r="H530" i="1"/>
  <c r="G530" i="1"/>
  <c r="H316" i="1"/>
  <c r="G316" i="1"/>
  <c r="H17" i="3"/>
  <c r="C2" i="1"/>
  <c r="F6" i="4"/>
  <c r="D422" i="4"/>
  <c r="H1278" i="1"/>
  <c r="G1278" i="1"/>
  <c r="H1017" i="1"/>
  <c r="G1017" i="1"/>
  <c r="H149" i="1"/>
  <c r="G149" i="1"/>
  <c r="G1538" i="1"/>
  <c r="H1538" i="1"/>
  <c r="H130" i="1"/>
  <c r="G130" i="1"/>
  <c r="H258" i="1"/>
  <c r="G258" i="1"/>
  <c r="H1401" i="1"/>
  <c r="G1401" i="1"/>
  <c r="D299" i="4"/>
  <c r="H18" i="3"/>
  <c r="C148" i="1"/>
  <c r="F152" i="4"/>
  <c r="H1075" i="1"/>
  <c r="G1075" i="1"/>
  <c r="E418" i="4"/>
  <c r="D413" i="1" s="1"/>
  <c r="D355" i="1"/>
  <c r="H1207" i="1"/>
  <c r="G1207" i="1"/>
  <c r="H1300" i="1"/>
  <c r="G1300" i="1"/>
  <c r="H591" i="1"/>
  <c r="G591" i="1"/>
  <c r="H349" i="1"/>
  <c r="G349" i="1"/>
  <c r="H368" i="1"/>
  <c r="G368" i="1"/>
  <c r="H425" i="1"/>
  <c r="G425" i="1"/>
  <c r="H460" i="1"/>
  <c r="G460" i="1"/>
  <c r="H136" i="1"/>
  <c r="G136" i="1"/>
  <c r="H565" i="1"/>
  <c r="G565" i="1"/>
  <c r="H1510" i="1"/>
  <c r="G1510" i="1"/>
  <c r="F69" i="5"/>
  <c r="H23" i="3"/>
  <c r="C1074" i="1"/>
  <c r="D6" i="5"/>
  <c r="H304" i="1"/>
  <c r="G304" i="1"/>
  <c r="H1431" i="1"/>
  <c r="G1431" i="1"/>
  <c r="H1622" i="1"/>
  <c r="G1622" i="1"/>
  <c r="H623" i="1"/>
  <c r="G623" i="1"/>
  <c r="H3" i="1"/>
  <c r="G3" i="1"/>
  <c r="H269" i="1"/>
  <c r="G269" i="1"/>
  <c r="H1181" i="1"/>
  <c r="G1181" i="1"/>
  <c r="H9" i="3"/>
  <c r="B343" i="9"/>
  <c r="E342" i="9"/>
  <c r="H1621" i="1"/>
  <c r="G1621" i="1"/>
  <c r="H11" i="3"/>
  <c r="H1537" i="1" l="1"/>
  <c r="E347" i="9"/>
  <c r="H1074" i="1"/>
  <c r="G1074" i="1"/>
  <c r="G2" i="1"/>
  <c r="H2" i="1"/>
  <c r="E424" i="4"/>
  <c r="D419" i="1" s="1"/>
  <c r="D417" i="1"/>
  <c r="E643" i="4"/>
  <c r="H1180" i="1"/>
  <c r="G1180" i="1"/>
  <c r="H424" i="1"/>
  <c r="G424" i="1"/>
  <c r="G1012" i="1"/>
  <c r="H1012" i="1"/>
  <c r="C295" i="1"/>
  <c r="D301" i="4"/>
  <c r="F299" i="4"/>
  <c r="D423" i="4"/>
  <c r="D300" i="4"/>
  <c r="F640" i="4"/>
  <c r="C634" i="1"/>
  <c r="G1255" i="1"/>
  <c r="H148" i="1"/>
  <c r="G148" i="1"/>
  <c r="F639" i="4"/>
  <c r="C633" i="1"/>
  <c r="H355" i="1"/>
  <c r="G355" i="1"/>
  <c r="H303" i="1"/>
  <c r="G303" i="1"/>
  <c r="H529" i="1"/>
  <c r="G529" i="1"/>
  <c r="C1011" i="1"/>
  <c r="G306" i="9"/>
  <c r="E306" i="9" s="1"/>
  <c r="B306" i="9" s="1"/>
  <c r="G299" i="9"/>
  <c r="F6" i="5"/>
  <c r="D643" i="4"/>
  <c r="C417" i="1"/>
  <c r="F422" i="4"/>
  <c r="H20" i="9"/>
  <c r="E644" i="4"/>
  <c r="E425" i="4"/>
  <c r="D420" i="1" s="1"/>
  <c r="D418" i="1"/>
  <c r="F418" i="4"/>
  <c r="C413" i="1"/>
  <c r="H299" i="9"/>
  <c r="D1011" i="1"/>
  <c r="F417" i="4"/>
  <c r="C412" i="1"/>
  <c r="N3" i="9"/>
  <c r="I11" i="3"/>
  <c r="K3" i="9"/>
  <c r="I9" i="3"/>
  <c r="H412" i="1" l="1"/>
  <c r="G412" i="1"/>
  <c r="E646" i="4"/>
  <c r="D638" i="1"/>
  <c r="G20" i="9"/>
  <c r="E20" i="9" s="1"/>
  <c r="B20" i="9" s="1"/>
  <c r="F423" i="4"/>
  <c r="C418" i="1"/>
  <c r="D644" i="4"/>
  <c r="D425" i="4"/>
  <c r="E299" i="9"/>
  <c r="H633" i="1"/>
  <c r="G633" i="1"/>
  <c r="D637" i="1"/>
  <c r="E645" i="4"/>
  <c r="D645" i="4"/>
  <c r="F643" i="4"/>
  <c r="C637" i="1"/>
  <c r="F300" i="4"/>
  <c r="C296" i="1"/>
  <c r="F301" i="4"/>
  <c r="C297" i="1"/>
  <c r="H417" i="1"/>
  <c r="G417" i="1"/>
  <c r="H413" i="1"/>
  <c r="G413" i="1"/>
  <c r="D424" i="4"/>
  <c r="H8" i="3"/>
  <c r="M3" i="9" s="1"/>
  <c r="G1011" i="1"/>
  <c r="H1011" i="1"/>
  <c r="H634" i="1"/>
  <c r="G634" i="1"/>
  <c r="H295" i="1"/>
  <c r="G295" i="1"/>
  <c r="B299" i="9" l="1"/>
  <c r="H637" i="1"/>
  <c r="G637" i="1"/>
  <c r="G297" i="1"/>
  <c r="H297" i="1"/>
  <c r="H334" i="9"/>
  <c r="G334" i="9"/>
  <c r="F645" i="4"/>
  <c r="C639" i="1"/>
  <c r="C420" i="1"/>
  <c r="F425" i="4"/>
  <c r="E650" i="4"/>
  <c r="D640" i="1"/>
  <c r="C419" i="1"/>
  <c r="F424" i="4"/>
  <c r="D639" i="1"/>
  <c r="E649" i="4"/>
  <c r="D646" i="4"/>
  <c r="D649" i="4" s="1"/>
  <c r="F644" i="4"/>
  <c r="C638" i="1"/>
  <c r="G296" i="1"/>
  <c r="H296" i="1"/>
  <c r="H418" i="1"/>
  <c r="G418" i="1"/>
  <c r="H19" i="3" l="1"/>
  <c r="F649" i="4"/>
  <c r="C643" i="1"/>
  <c r="H638" i="1"/>
  <c r="G638" i="1"/>
  <c r="G419" i="1"/>
  <c r="H419" i="1"/>
  <c r="G639" i="1"/>
  <c r="H639" i="1"/>
  <c r="D643" i="1"/>
  <c r="I19" i="3"/>
  <c r="G420" i="1"/>
  <c r="H420" i="1"/>
  <c r="F646" i="4"/>
  <c r="D650" i="4"/>
  <c r="C640" i="1"/>
  <c r="G297" i="9"/>
  <c r="E297" i="9" s="1"/>
  <c r="B297" i="9" s="1"/>
  <c r="I20" i="3"/>
  <c r="D644" i="1"/>
  <c r="E334" i="9"/>
  <c r="G640" i="1" l="1"/>
  <c r="H640" i="1"/>
  <c r="H7" i="3"/>
  <c r="J3" i="9" s="1"/>
  <c r="L293" i="9" s="1"/>
  <c r="F293" i="9" s="1"/>
  <c r="H20" i="3"/>
  <c r="F650" i="4"/>
  <c r="C644" i="1"/>
  <c r="H643" i="1"/>
  <c r="G643" i="1"/>
  <c r="B334" i="9"/>
  <c r="E298" i="9"/>
  <c r="I8" i="3" s="1"/>
  <c r="J17" i="9" l="1"/>
  <c r="K11" i="9"/>
  <c r="J7" i="9"/>
  <c r="H644" i="1"/>
  <c r="G644" i="1"/>
  <c r="G16" i="9"/>
  <c r="J11" i="9"/>
  <c r="I9" i="9"/>
  <c r="I5" i="9"/>
  <c r="H295" i="9"/>
  <c r="H21" i="9"/>
  <c r="M16" i="9"/>
  <c r="H15" i="9"/>
  <c r="J12" i="9"/>
  <c r="J10" i="9"/>
  <c r="I8" i="9"/>
  <c r="I6" i="9"/>
  <c r="H18" i="9"/>
  <c r="H16" i="9"/>
  <c r="K13" i="9"/>
  <c r="J9" i="9"/>
  <c r="J5" i="9"/>
  <c r="G295" i="9"/>
  <c r="I17" i="9"/>
  <c r="J13" i="9"/>
  <c r="I7" i="9"/>
  <c r="H17" i="9"/>
  <c r="M15" i="9"/>
  <c r="I13" i="9"/>
  <c r="I11" i="9"/>
  <c r="K8" i="9"/>
  <c r="K6" i="9"/>
  <c r="H22" i="9"/>
  <c r="G22" i="9"/>
  <c r="G17" i="9"/>
  <c r="L15" i="9"/>
  <c r="K12" i="9"/>
  <c r="K10" i="9"/>
  <c r="J8" i="9"/>
  <c r="J6" i="9"/>
  <c r="G18" i="9"/>
  <c r="G21" i="9"/>
  <c r="L16" i="9"/>
  <c r="G15" i="9"/>
  <c r="I12" i="9"/>
  <c r="K9" i="9"/>
  <c r="K7" i="9"/>
  <c r="K5" i="9"/>
  <c r="B293" i="9"/>
  <c r="F23" i="9"/>
  <c r="F16" i="9" l="1"/>
  <c r="E13" i="9"/>
  <c r="B13" i="9" s="1"/>
  <c r="E295" i="9"/>
  <c r="B295" i="9" s="1"/>
  <c r="E21" i="9"/>
  <c r="B21" i="9" s="1"/>
  <c r="E12" i="9"/>
  <c r="B12" i="9" s="1"/>
  <c r="E10" i="9"/>
  <c r="B10" i="9" s="1"/>
  <c r="E7" i="9"/>
  <c r="B7" i="9" s="1"/>
  <c r="F15" i="9"/>
  <c r="E9" i="9"/>
  <c r="B9" i="9" s="1"/>
  <c r="E5" i="9"/>
  <c r="B5" i="9" s="1"/>
  <c r="E11" i="9"/>
  <c r="B11" i="9" s="1"/>
  <c r="E17" i="9"/>
  <c r="B17" i="9" s="1"/>
  <c r="E6" i="9"/>
  <c r="B6" i="9" s="1"/>
  <c r="E16" i="9"/>
  <c r="E8" i="9"/>
  <c r="B8" i="9" s="1"/>
  <c r="E15" i="9"/>
  <c r="B15" i="9" s="1"/>
  <c r="E22" i="9"/>
  <c r="B22" i="9" s="1"/>
  <c r="E18" i="9"/>
  <c r="B18" i="9" s="1"/>
  <c r="B16" i="9" l="1"/>
  <c r="F14" i="9"/>
  <c r="F3" i="9" s="1"/>
  <c r="E23" i="9"/>
  <c r="I7" i="3" s="1"/>
  <c r="E4" i="9"/>
  <c r="E14" i="9"/>
  <c r="I13" i="3" s="1"/>
  <c r="E3" i="9" l="1"/>
</calcChain>
</file>

<file path=xl/sharedStrings.xml><?xml version="1.0" encoding="utf-8"?>
<sst xmlns="http://schemas.openxmlformats.org/spreadsheetml/2006/main" count="4733" uniqueCount="3656">
  <si>
    <t>Obveznik:</t>
  </si>
  <si>
    <t>14736 - OSNOVNA ŠKOLA PANTOVČAK</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</si>
  <si>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</si>
  <si>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</si>
  <si>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</si>
  <si>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</si>
  <si>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</si>
  <si>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</si>
  <si>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</si>
  <si>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</si>
  <si>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</si>
  <si>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</si>
  <si>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</si>
  <si>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</si>
  <si>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</si>
  <si>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</si>
  <si>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</si>
  <si>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</si>
  <si>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</si>
  <si>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</si>
  <si>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</si>
  <si>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</si>
  <si>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</si>
  <si>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</si>
  <si>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</si>
  <si>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</si>
  <si>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</si>
  <si>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</si>
  <si>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</si>
  <si>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</si>
  <si>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</si>
  <si>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</si>
  <si>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</si>
  <si>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</si>
  <si>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</si>
  <si>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</si>
  <si>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</si>
  <si>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</si>
  <si>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</si>
  <si>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</si>
  <si>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</si>
  <si>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</si>
  <si>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</si>
  <si>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</si>
  <si>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</si>
  <si>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</si>
  <si>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</si>
  <si>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</si>
  <si>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</si>
  <si>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</si>
  <si>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</si>
  <si>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</si>
  <si>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</si>
  <si>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</si>
  <si>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</si>
  <si>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</si>
  <si>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</si>
  <si>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</si>
  <si>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</si>
  <si>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</si>
  <si>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</si>
  <si>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</si>
  <si>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</si>
  <si>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</si>
  <si>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</si>
  <si>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</si>
  <si>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</si>
  <si>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</si>
  <si>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</si>
  <si>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</si>
  <si>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</si>
  <si>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</si>
  <si>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</si>
  <si>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</si>
  <si>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</si>
  <si>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</si>
  <si>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</si>
  <si>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</si>
  <si>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</si>
  <si>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</si>
  <si>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</si>
  <si>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</si>
  <si>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</si>
  <si>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</si>
  <si>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</si>
  <si>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</si>
  <si>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</si>
  <si>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</si>
  <si>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</si>
  <si>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</si>
  <si>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</si>
  <si>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</si>
  <si>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</si>
  <si>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</si>
  <si>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</si>
  <si>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</si>
  <si>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</si>
  <si>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</si>
  <si>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</si>
  <si>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</si>
  <si>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</si>
  <si>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</si>
  <si>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</si>
  <si>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</si>
  <si>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</si>
  <si>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</si>
  <si>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</si>
  <si>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</si>
  <si>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</si>
  <si>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</si>
  <si>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</si>
  <si>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</si>
  <si>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</si>
  <si>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</si>
  <si>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</si>
  <si>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</si>
  <si>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</si>
  <si>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</si>
  <si>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</si>
  <si>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</si>
  <si>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</si>
  <si>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</si>
  <si>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</si>
  <si>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</si>
  <si>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</si>
  <si>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</si>
  <si>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</si>
  <si>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</si>
  <si>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</si>
  <si>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</si>
  <si>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</si>
  <si>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</si>
  <si>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</si>
  <si>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</si>
  <si>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</si>
  <si>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</si>
  <si>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</si>
  <si>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</si>
  <si>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</si>
  <si>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</si>
  <si>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</si>
  <si>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</si>
  <si>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</si>
  <si>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</si>
  <si>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</si>
  <si>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</si>
  <si>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</si>
  <si>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</si>
  <si>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</si>
  <si>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</si>
  <si>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</si>
  <si>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</si>
  <si>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</si>
  <si>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</si>
  <si>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</si>
  <si>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</si>
  <si>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</si>
  <si>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</si>
  <si>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</si>
  <si>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</si>
  <si>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</si>
  <si>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</si>
  <si>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</si>
  <si>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</si>
  <si>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</si>
  <si>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</si>
  <si>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</si>
  <si>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</si>
  <si>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</si>
  <si>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</si>
  <si>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</si>
  <si>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</si>
  <si>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</si>
  <si>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</si>
  <si>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</si>
  <si>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</si>
  <si>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</si>
  <si>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</si>
  <si>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</si>
  <si>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</si>
  <si>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</si>
  <si>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</si>
  <si>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</si>
  <si>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</si>
  <si>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</si>
  <si>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</si>
  <si>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</si>
  <si>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</si>
  <si>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</si>
  <si>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</si>
  <si>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</si>
  <si>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</si>
  <si>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</si>
  <si>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</si>
  <si>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</si>
  <si>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</si>
  <si>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</si>
  <si>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</si>
  <si>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</si>
  <si>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</si>
  <si>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</si>
  <si>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</si>
  <si>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</si>
  <si>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</si>
  <si>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</si>
  <si>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</si>
  <si>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</si>
  <si>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</si>
  <si>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</si>
  <si>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</si>
  <si>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</si>
  <si>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</si>
  <si>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</si>
  <si>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</si>
  <si>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</si>
  <si>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</si>
  <si>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</si>
  <si>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</si>
  <si>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</si>
  <si>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</si>
  <si>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</si>
  <si>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</si>
  <si>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</si>
  <si>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</si>
  <si>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</si>
  <si>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</si>
  <si>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</si>
  <si>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</si>
  <si>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</si>
  <si>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</si>
  <si>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</si>
  <si>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</si>
  <si>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</si>
  <si>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</si>
  <si>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</si>
  <si>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</si>
  <si>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</si>
  <si>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</si>
  <si>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</si>
  <si>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</si>
  <si>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</si>
  <si>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</si>
  <si>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</si>
  <si>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</si>
  <si>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</si>
  <si>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</si>
  <si>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</si>
  <si>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</si>
  <si>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</si>
  <si>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</si>
  <si>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</si>
  <si>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</si>
  <si>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</si>
  <si>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</si>
  <si>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</si>
  <si>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</si>
  <si>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</si>
  <si>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</si>
  <si>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</si>
  <si>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</si>
  <si>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</si>
  <si>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</si>
  <si>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</si>
  <si>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</si>
  <si>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</si>
  <si>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</si>
  <si>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</si>
  <si>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</si>
  <si>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</si>
  <si>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</si>
  <si>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</si>
  <si>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</si>
  <si>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</si>
  <si>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</si>
  <si>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</si>
  <si>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</si>
  <si>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</si>
  <si>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</si>
  <si>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</si>
  <si>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</si>
  <si>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</si>
  <si>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</si>
  <si>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</si>
  <si>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</si>
  <si>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</si>
  <si>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</si>
  <si>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</si>
  <si>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</si>
  <si>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</si>
  <si>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</si>
  <si>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</si>
  <si>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</si>
  <si>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</si>
  <si>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</si>
  <si>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</si>
  <si>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</si>
  <si>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</si>
  <si>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</si>
  <si>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</si>
  <si>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</si>
  <si>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</si>
  <si>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</si>
  <si>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</si>
  <si>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</si>
  <si>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</si>
  <si>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</si>
  <si>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</si>
  <si>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</si>
  <si>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</si>
  <si>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</si>
  <si>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</si>
  <si>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</si>
  <si>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</si>
  <si>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</si>
  <si>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</si>
  <si>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</si>
  <si>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</si>
  <si>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</si>
  <si>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</si>
  <si>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</si>
  <si>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</si>
  <si>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</si>
  <si>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</si>
  <si>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</si>
  <si>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</si>
  <si>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</si>
  <si>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</si>
  <si>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</si>
  <si>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</si>
  <si>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</si>
  <si>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</si>
  <si>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</si>
  <si>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</si>
  <si>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</si>
  <si>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</si>
  <si>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</si>
  <si>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</si>
  <si>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</si>
  <si>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</si>
  <si>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</si>
  <si>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</si>
  <si>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</si>
  <si>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</si>
  <si>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</si>
  <si>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</si>
  <si>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</si>
  <si>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</si>
  <si>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</si>
  <si>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</si>
  <si>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</si>
  <si>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</si>
  <si>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</si>
  <si>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</si>
  <si>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</si>
  <si>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</si>
  <si>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</si>
  <si>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</si>
  <si>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</si>
  <si>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</si>
  <si>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</si>
  <si>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</si>
  <si>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</si>
  <si>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</si>
  <si>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</si>
  <si>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</si>
  <si>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</si>
  <si>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</si>
  <si>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</si>
  <si>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</si>
  <si>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</si>
  <si>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</si>
  <si>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</si>
  <si>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</si>
  <si>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</si>
  <si>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</si>
  <si>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</si>
  <si>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</si>
  <si>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</si>
  <si>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</si>
  <si>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</si>
  <si>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</si>
  <si>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</si>
  <si>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</si>
  <si>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</si>
  <si>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</si>
  <si>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</si>
  <si>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</si>
  <si>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</si>
  <si>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</si>
  <si>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</si>
  <si>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</si>
  <si>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</si>
  <si>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</si>
  <si>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</si>
  <si>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</si>
  <si>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</si>
  <si>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</si>
  <si>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</si>
  <si>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</si>
  <si>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</si>
  <si>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</si>
  <si>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</si>
  <si>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</si>
  <si>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</si>
  <si>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</si>
  <si>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</si>
  <si>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</si>
  <si>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</si>
  <si>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</si>
  <si>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</si>
  <si>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</si>
  <si>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</si>
  <si>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</si>
  <si>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</si>
  <si>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</si>
  <si>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</si>
  <si>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</si>
  <si>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</si>
  <si>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</si>
  <si>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</si>
  <si>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</si>
  <si>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</si>
  <si>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</si>
  <si>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</si>
  <si>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</si>
  <si>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</si>
  <si>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</si>
  <si>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</si>
  <si>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</si>
  <si>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</si>
  <si>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</si>
  <si>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</si>
  <si>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</si>
  <si>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</si>
  <si>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</si>
  <si>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</si>
  <si>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</si>
  <si>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</si>
  <si>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</si>
  <si>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</si>
  <si>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</si>
  <si>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</si>
  <si>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</si>
  <si>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</si>
  <si>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</si>
  <si>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</si>
  <si>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</si>
  <si>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</si>
  <si>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</si>
  <si>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</si>
  <si>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</si>
  <si>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</si>
  <si>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</si>
  <si>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</si>
  <si>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</si>
  <si>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</si>
  <si>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</si>
  <si>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</si>
  <si>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</si>
  <si>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</si>
  <si>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</si>
  <si>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</si>
  <si>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</si>
  <si>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</si>
  <si>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</si>
  <si>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</si>
  <si>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</si>
  <si>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</si>
  <si>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</si>
  <si>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</si>
  <si>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</si>
  <si>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</si>
  <si>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</si>
  <si>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</si>
  <si>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</si>
  <si>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</si>
  <si>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</si>
  <si>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</si>
  <si>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</si>
  <si>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</si>
  <si>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</si>
  <si>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</si>
  <si>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</si>
  <si>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</si>
  <si>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</si>
  <si>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</si>
  <si>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</si>
  <si>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</si>
  <si>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</si>
  <si>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</si>
  <si>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</si>
  <si>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</si>
  <si>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</si>
  <si>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</si>
  <si>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</si>
  <si>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</si>
  <si>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</si>
  <si>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</si>
  <si>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</si>
  <si>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</si>
  <si>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</si>
  <si>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</si>
  <si>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</si>
  <si>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</si>
  <si>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</si>
  <si>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</si>
  <si>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</si>
  <si>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</si>
  <si>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</si>
  <si>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</si>
  <si>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</si>
  <si>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</si>
  <si>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</si>
  <si>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</si>
  <si>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</si>
  <si>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</si>
  <si>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</si>
  <si>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</si>
  <si>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</si>
  <si>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</si>
  <si>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</si>
  <si>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</si>
  <si>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</si>
  <si>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</si>
  <si>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</si>
  <si>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</si>
  <si>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</si>
  <si>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</si>
  <si>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</si>
  <si>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</si>
  <si>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</si>
  <si>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</si>
  <si>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</si>
  <si>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</si>
  <si>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</si>
  <si>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</si>
  <si>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</si>
  <si>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</si>
  <si>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</si>
  <si>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</si>
  <si>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</si>
  <si>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</si>
  <si>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</si>
  <si>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</si>
  <si>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</si>
  <si>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</si>
  <si>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</si>
  <si>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</si>
  <si>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</si>
  <si>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</si>
  <si>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</si>
  <si>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</si>
  <si>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</si>
  <si>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</si>
  <si>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</si>
  <si>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</si>
  <si>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</si>
  <si>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</si>
  <si>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</si>
  <si>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</si>
  <si>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</si>
  <si>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</si>
  <si>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</si>
  <si>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</si>
  <si>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</si>
  <si>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</si>
  <si>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</si>
  <si>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</si>
  <si>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</si>
  <si>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</si>
  <si>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</si>
  <si>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</si>
  <si>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</si>
  <si>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</si>
  <si>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</si>
  <si>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</si>
  <si>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</si>
  <si>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</si>
  <si>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</si>
  <si>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</si>
  <si>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</si>
  <si>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</si>
  <si>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</si>
  <si>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</si>
  <si>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</si>
  <si>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</si>
  <si>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</si>
  <si>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</si>
  <si>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</si>
  <si>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</si>
  <si>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</si>
  <si>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</si>
  <si>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</si>
  <si>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</si>
  <si>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</si>
  <si>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</si>
  <si>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</si>
  <si>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</si>
  <si>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</si>
  <si>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</si>
  <si>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</si>
  <si>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</si>
  <si>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</si>
  <si>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</si>
  <si>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</si>
  <si>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</si>
  <si>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</si>
  <si>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</si>
  <si>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</si>
  <si>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</si>
  <si>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</si>
  <si>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</si>
  <si>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</si>
  <si>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</si>
  <si>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</si>
  <si>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</si>
  <si>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</si>
  <si>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</si>
  <si>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</si>
  <si>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</si>
  <si>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</si>
  <si>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</si>
  <si>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</si>
  <si>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</si>
  <si>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</si>
  <si>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</si>
  <si>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</si>
  <si>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</si>
  <si>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</si>
  <si>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</si>
  <si>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</si>
  <si>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</si>
  <si>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</si>
  <si>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</si>
  <si>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</si>
  <si>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</si>
  <si>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</si>
  <si>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</si>
  <si>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</si>
  <si>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</si>
  <si>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</si>
  <si>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</si>
  <si>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</si>
  <si>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</si>
  <si>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</si>
  <si>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</si>
  <si>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</si>
  <si>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</si>
  <si>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</si>
  <si>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</si>
  <si>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</si>
  <si>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</si>
  <si>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</si>
  <si>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</si>
  <si>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</si>
  <si>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</si>
  <si>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</si>
  <si>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</si>
  <si>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</si>
  <si>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</si>
  <si>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</si>
  <si>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</si>
  <si>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</si>
  <si>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</si>
  <si>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</si>
  <si>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</si>
  <si>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</si>
  <si>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</si>
  <si>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</si>
  <si>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</si>
  <si>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</si>
  <si>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</si>
  <si>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</si>
  <si>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</si>
  <si>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</si>
  <si>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</si>
  <si>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</si>
  <si>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</si>
  <si>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</si>
  <si>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</si>
  <si>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</si>
  <si>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</si>
  <si>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</si>
  <si>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</si>
  <si>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</si>
  <si>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</si>
  <si>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</si>
  <si>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</si>
  <si>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</si>
  <si>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</si>
  <si>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</si>
  <si>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</si>
  <si>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</si>
  <si>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</si>
  <si>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</si>
  <si>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</si>
  <si>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</si>
  <si>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</si>
  <si>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</si>
  <si>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</si>
  <si>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</si>
  <si>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</si>
  <si>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</si>
  <si>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</si>
  <si>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</si>
  <si>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</si>
  <si>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</si>
  <si>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</si>
  <si>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</si>
  <si>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</si>
  <si>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</si>
  <si>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</si>
  <si>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</si>
  <si>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</si>
  <si>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</si>
  <si>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</si>
  <si>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</si>
  <si>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</si>
  <si>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</si>
  <si>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</si>
  <si>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</si>
  <si>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</si>
  <si>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</si>
  <si>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</si>
  <si>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</si>
  <si>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</si>
  <si>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</si>
  <si>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</si>
  <si>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</si>
  <si>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</si>
  <si>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</si>
  <si>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</si>
  <si>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</si>
  <si>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</si>
  <si>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</si>
  <si>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</si>
  <si>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</si>
  <si>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</si>
  <si>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</si>
  <si>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</si>
  <si>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</si>
  <si>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</si>
  <si>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</si>
  <si>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</si>
  <si>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</si>
  <si>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</si>
  <si>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</si>
  <si>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</si>
  <si>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</si>
  <si>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</si>
  <si>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</si>
  <si>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</si>
  <si>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</si>
  <si>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</si>
  <si>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</si>
  <si>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</si>
  <si>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</si>
  <si>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</si>
  <si>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</si>
  <si>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</si>
  <si>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</si>
  <si>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</si>
  <si>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</si>
  <si>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</si>
  <si>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</si>
  <si>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</si>
  <si>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</si>
  <si>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</si>
  <si>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</si>
  <si>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</si>
  <si>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</si>
  <si>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</si>
  <si>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</si>
  <si>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</si>
  <si>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</si>
  <si>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</si>
  <si>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</si>
  <si>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</si>
  <si>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</si>
  <si>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</si>
  <si>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</si>
  <si>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</si>
  <si>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</si>
  <si>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</si>
  <si>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</si>
  <si>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</si>
  <si>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</si>
  <si>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</si>
  <si>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</si>
  <si>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</si>
  <si>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</si>
  <si>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</si>
  <si>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</si>
  <si>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</si>
  <si>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</si>
  <si>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</si>
  <si>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</si>
  <si>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</si>
  <si>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</si>
  <si>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</si>
  <si>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</si>
  <si>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</si>
  <si>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</si>
  <si>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</si>
  <si>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</si>
  <si>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</si>
  <si>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</si>
  <si>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</si>
  <si>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</si>
  <si>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</si>
  <si>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</si>
  <si>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</si>
  <si>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</si>
  <si>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</si>
  <si>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</si>
  <si>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</si>
  <si>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</si>
  <si>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</si>
  <si>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</si>
  <si>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</si>
  <si>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</si>
  <si>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</si>
  <si>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</si>
  <si>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</si>
  <si>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</si>
  <si>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</si>
  <si>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</si>
  <si>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</si>
  <si>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</si>
  <si>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</si>
  <si>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</si>
  <si>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</si>
  <si>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</si>
  <si>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</si>
  <si>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</si>
  <si>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</si>
  <si>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</si>
  <si>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</si>
  <si>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</si>
  <si>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</si>
  <si>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</si>
  <si>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</si>
  <si>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</si>
  <si>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</si>
  <si>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</si>
  <si>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</si>
  <si>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</si>
  <si>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</si>
  <si>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</si>
  <si>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</si>
  <si>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</si>
  <si>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</si>
  <si>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</si>
  <si>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</si>
  <si>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</si>
  <si>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</si>
  <si>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</si>
  <si>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</si>
  <si>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</si>
  <si>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</si>
  <si>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</si>
  <si>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</si>
  <si>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</si>
  <si>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</si>
  <si>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</si>
  <si>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</si>
  <si>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</si>
  <si>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</si>
  <si>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</si>
  <si>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</si>
  <si>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</si>
  <si>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</si>
  <si>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</si>
  <si>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</si>
  <si>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</si>
  <si>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</si>
  <si>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</si>
  <si>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</si>
  <si>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</si>
  <si>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</si>
  <si>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</si>
  <si>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</si>
  <si>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</si>
  <si>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</si>
  <si>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</si>
  <si>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</si>
  <si>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</si>
  <si>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</si>
  <si>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</si>
  <si>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</si>
  <si>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</si>
  <si>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</si>
  <si>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</si>
  <si>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</si>
  <si>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</si>
  <si>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</si>
  <si>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</si>
  <si>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</si>
  <si>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</si>
  <si>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</si>
  <si>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</si>
  <si>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</si>
  <si>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</si>
  <si>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</si>
  <si>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</si>
  <si>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</si>
  <si>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</si>
  <si>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</si>
  <si>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</si>
  <si>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</si>
  <si>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</si>
  <si>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</si>
  <si>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</si>
  <si>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</si>
  <si>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</si>
  <si>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</si>
  <si>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</si>
  <si>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</si>
  <si>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</si>
  <si>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</si>
  <si>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</si>
  <si>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</si>
  <si>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</si>
  <si>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</si>
  <si>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</si>
  <si>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</si>
  <si>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</si>
  <si>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</si>
  <si>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</si>
  <si>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</si>
  <si>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</si>
  <si>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</si>
  <si>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</si>
  <si>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</si>
  <si>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</si>
  <si>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</si>
  <si>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</si>
  <si>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</si>
  <si>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</si>
  <si>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</si>
  <si>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</si>
  <si>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</si>
  <si>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</si>
  <si>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</si>
  <si>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</si>
  <si>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</si>
  <si>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</si>
  <si>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</si>
  <si>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</si>
  <si>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</si>
  <si>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</si>
  <si>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</si>
  <si>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</si>
  <si>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</si>
  <si>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</si>
  <si>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</si>
  <si>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</si>
  <si>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</si>
  <si>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</si>
  <si>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</si>
  <si>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</si>
  <si>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</si>
  <si>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</si>
  <si>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</si>
  <si>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</si>
  <si>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</si>
  <si>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</si>
  <si>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</si>
  <si>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</si>
  <si>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</si>
  <si>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</si>
  <si>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</si>
  <si>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</si>
  <si>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</si>
  <si>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</si>
  <si>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</si>
  <si>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</si>
  <si>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</si>
  <si>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</si>
  <si>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</si>
  <si>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</si>
  <si>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</si>
  <si>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</si>
  <si>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</si>
  <si>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</si>
  <si>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</si>
  <si>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</si>
  <si>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</si>
  <si>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</si>
  <si>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</si>
  <si>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</si>
  <si>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</si>
  <si>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</si>
  <si>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</si>
  <si>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</si>
  <si>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</si>
  <si>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</si>
  <si>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</si>
  <si>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</si>
  <si>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</si>
  <si>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</si>
  <si>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</si>
  <si>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</si>
  <si>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</si>
  <si>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</si>
  <si>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</si>
  <si>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</si>
  <si>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</si>
  <si>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</si>
  <si>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</si>
  <si>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</si>
  <si>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</si>
  <si>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</si>
  <si>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</si>
  <si>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</si>
  <si>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</si>
  <si>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</si>
  <si>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</si>
  <si>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</si>
  <si>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</si>
  <si>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</si>
  <si>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</si>
  <si>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</si>
  <si>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</si>
  <si>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</si>
  <si>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</si>
  <si>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</si>
  <si>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</si>
  <si>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</si>
  <si>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</si>
  <si>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</si>
  <si>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</si>
  <si>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</si>
  <si>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</si>
  <si>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</si>
  <si>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</si>
  <si>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</si>
  <si>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</si>
  <si>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</si>
  <si>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</si>
  <si>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</si>
  <si>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</si>
  <si>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</si>
  <si>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</si>
  <si>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</si>
  <si>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</si>
  <si>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</si>
  <si>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</si>
  <si>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</si>
  <si>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</si>
  <si>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</si>
  <si>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</si>
  <si>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</si>
  <si>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</si>
  <si>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</si>
  <si>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</si>
  <si>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</si>
  <si>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</si>
  <si>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</si>
  <si>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</si>
  <si>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</si>
  <si>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</si>
  <si>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</si>
  <si>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</si>
  <si>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</si>
  <si>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</si>
  <si>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</si>
  <si>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</si>
  <si>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</si>
  <si>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</si>
  <si>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</si>
  <si>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</si>
  <si>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</si>
  <si>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</si>
  <si>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</si>
  <si>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</si>
  <si>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</si>
  <si>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</si>
  <si>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</si>
  <si>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</si>
  <si>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</si>
  <si>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</si>
  <si>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</si>
  <si>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</si>
  <si>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</si>
  <si>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</si>
  <si>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</si>
  <si>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</si>
  <si>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</si>
  <si>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</si>
  <si>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</si>
  <si>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</si>
  <si>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</si>
  <si>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</si>
  <si>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</si>
  <si>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</si>
  <si>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</si>
  <si>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</si>
  <si>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</si>
  <si>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</si>
  <si>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</si>
  <si>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</si>
  <si>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</si>
  <si>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</si>
  <si>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</si>
  <si>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</si>
  <si>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</si>
  <si>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</si>
  <si>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</si>
  <si>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</si>
  <si>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</si>
  <si>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</si>
  <si>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</si>
  <si>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</si>
  <si>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</si>
  <si>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</si>
  <si>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</si>
  <si>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</si>
  <si>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</si>
  <si>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</si>
  <si>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</si>
  <si>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</si>
  <si>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</si>
  <si>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</si>
  <si>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</si>
  <si>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</si>
  <si>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</si>
  <si>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</si>
  <si>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</si>
  <si>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</si>
  <si>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</si>
  <si>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</si>
  <si>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</si>
  <si>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</si>
  <si>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</si>
  <si>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</si>
  <si>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</si>
  <si>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</si>
  <si>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</si>
  <si>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</si>
  <si>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</si>
  <si>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</si>
  <si>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</si>
  <si>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</si>
  <si>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</si>
  <si>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</si>
  <si>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</si>
  <si>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</si>
  <si>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</si>
  <si>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</si>
  <si>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</si>
  <si>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</si>
  <si>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</si>
  <si>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</si>
  <si>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</si>
  <si>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</si>
  <si>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</si>
  <si>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</si>
  <si>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</si>
  <si>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</si>
  <si>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</si>
  <si>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</si>
  <si>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</si>
  <si>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</si>
  <si>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</si>
  <si>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</si>
  <si>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</si>
  <si>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</si>
  <si>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</si>
  <si>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</si>
  <si>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</si>
  <si>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</si>
  <si>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</si>
  <si>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</si>
  <si>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</si>
  <si>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</si>
  <si>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</si>
  <si>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</si>
  <si>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</si>
  <si>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</si>
  <si>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</si>
  <si>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</si>
  <si>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</si>
  <si>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</si>
  <si>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</si>
  <si>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</si>
  <si>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</si>
  <si>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</si>
  <si>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</si>
  <si>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</si>
  <si>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</si>
  <si>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</si>
  <si>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</si>
  <si>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</si>
  <si>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</si>
  <si>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</si>
  <si>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</si>
  <si>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</si>
  <si>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</si>
  <si>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</si>
  <si>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</si>
  <si>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</si>
  <si>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</si>
  <si>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</si>
  <si>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</si>
  <si>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</si>
  <si>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</si>
  <si>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</si>
  <si>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</si>
  <si>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</si>
  <si>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</si>
  <si>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</si>
  <si>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</si>
  <si>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</si>
  <si>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</si>
  <si>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</si>
  <si>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</si>
  <si>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</si>
  <si>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</si>
  <si>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</si>
  <si>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</si>
  <si>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</si>
  <si>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</si>
  <si>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</si>
  <si>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</si>
  <si>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</si>
  <si>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</si>
  <si>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</si>
  <si>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</si>
  <si>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</si>
  <si>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</si>
  <si>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</si>
  <si>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</si>
  <si>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</si>
  <si>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</si>
  <si>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</si>
  <si>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</si>
  <si>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</si>
  <si>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</si>
  <si>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</si>
  <si>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</si>
  <si>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</si>
  <si>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</si>
  <si>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</si>
  <si>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</si>
  <si>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</si>
  <si>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</si>
  <si>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</si>
  <si>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</si>
  <si>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</si>
  <si>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</si>
  <si>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</si>
  <si>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</si>
  <si>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</si>
  <si>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</si>
  <si>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</si>
  <si>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</si>
  <si>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</si>
  <si>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</si>
  <si>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</si>
  <si>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</si>
  <si>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</si>
  <si>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</si>
  <si>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</si>
  <si>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</si>
  <si>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</si>
  <si>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</si>
  <si>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</si>
  <si>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</si>
  <si>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</si>
  <si>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</si>
  <si>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</si>
  <si>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</si>
  <si>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</si>
  <si>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</si>
  <si>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</si>
  <si>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</si>
  <si>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</si>
  <si>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</si>
  <si>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</si>
  <si>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</si>
  <si>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</si>
  <si>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</si>
  <si>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</si>
  <si>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</si>
  <si>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</si>
  <si>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</si>
  <si>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</si>
  <si>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</si>
  <si>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</si>
  <si>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</si>
  <si>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</si>
  <si>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</si>
  <si>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</si>
  <si>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</si>
  <si>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</si>
  <si>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</si>
  <si>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</si>
  <si>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</si>
  <si>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</si>
  <si>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</si>
  <si>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</si>
  <si>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</si>
  <si>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</si>
  <si>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</si>
  <si>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</si>
  <si>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</si>
  <si>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</si>
  <si>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</si>
  <si>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</si>
  <si>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</si>
  <si>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</si>
  <si>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</si>
  <si>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</si>
  <si>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</si>
  <si>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</si>
  <si>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</si>
  <si>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</si>
  <si>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</si>
  <si>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</si>
  <si>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</si>
  <si>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</si>
  <si>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</si>
  <si>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</si>
  <si>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</si>
  <si>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</si>
  <si>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</si>
  <si>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</si>
  <si>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</si>
  <si>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</si>
  <si>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</si>
  <si>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</si>
  <si>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</si>
  <si>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</si>
  <si>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</si>
  <si>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</si>
  <si>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</si>
  <si>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</si>
  <si>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</si>
  <si>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</si>
  <si>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</si>
  <si>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</si>
  <si>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</si>
  <si>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</si>
  <si>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</si>
  <si>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</si>
  <si>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</si>
  <si>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</si>
  <si>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</si>
  <si>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</si>
  <si>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</si>
  <si>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</si>
  <si>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</si>
  <si>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</si>
  <si>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</si>
  <si>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</si>
  <si>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</si>
  <si>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</si>
  <si>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</si>
  <si>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</si>
  <si>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</si>
  <si>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</si>
  <si>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</si>
  <si>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</si>
  <si>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</si>
  <si>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</si>
  <si>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</si>
  <si>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</si>
  <si>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</si>
  <si>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</si>
  <si>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</si>
  <si>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</si>
  <si>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</si>
  <si>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</si>
  <si>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</si>
  <si>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</si>
  <si>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</si>
  <si>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</si>
  <si>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</si>
  <si>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</si>
  <si>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</si>
  <si>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</si>
  <si>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</si>
  <si>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</si>
  <si>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</si>
  <si>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</si>
  <si>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</si>
  <si>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</si>
  <si>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</si>
  <si>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</si>
  <si>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</si>
  <si>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</si>
  <si>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</si>
  <si>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</si>
  <si>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</si>
  <si>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</si>
  <si>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</si>
  <si>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</si>
  <si>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</si>
  <si>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</si>
  <si>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</si>
  <si>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</si>
  <si>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</si>
  <si>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</si>
  <si>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</si>
  <si>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</si>
  <si>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</si>
  <si>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</si>
  <si>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</si>
  <si>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</si>
  <si>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</si>
  <si>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</si>
  <si>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</si>
  <si>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</si>
  <si>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</si>
  <si>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</si>
  <si>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</si>
  <si>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</si>
  <si>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</si>
  <si>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</si>
  <si>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</si>
  <si>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</si>
  <si>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</si>
  <si>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</si>
  <si>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</si>
  <si>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</si>
  <si>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</si>
  <si>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</si>
  <si>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</si>
  <si>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</si>
  <si>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</si>
  <si>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</si>
  <si>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</si>
  <si>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</si>
  <si>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</si>
  <si>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</si>
  <si>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</si>
  <si>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</si>
  <si>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</si>
  <si>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</si>
  <si>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</si>
  <si>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</si>
  <si>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</si>
  <si>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</si>
  <si>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</si>
  <si>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</si>
  <si>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</si>
  <si>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</si>
  <si>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</si>
  <si>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</si>
  <si>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</si>
  <si>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</si>
  <si>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</si>
  <si>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</si>
  <si>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</si>
  <si>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</si>
  <si>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</si>
  <si>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</si>
  <si>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</si>
  <si>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</si>
  <si>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</si>
  <si>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</si>
  <si>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</si>
  <si>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</si>
  <si>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</si>
  <si>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</si>
  <si>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</si>
  <si>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</si>
  <si>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</si>
  <si>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</si>
  <si>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</si>
  <si>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</si>
  <si>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</si>
  <si>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</si>
  <si>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</si>
  <si>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</si>
  <si>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</si>
  <si>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</si>
  <si>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</si>
  <si>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</si>
  <si>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</si>
  <si>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</si>
  <si>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</si>
  <si>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</si>
  <si>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</si>
  <si>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</si>
  <si>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</si>
  <si>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</si>
  <si>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</si>
  <si>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</si>
  <si>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</si>
  <si>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</si>
  <si>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</si>
  <si>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</si>
  <si>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</si>
  <si>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</si>
  <si>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</si>
  <si>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</si>
  <si>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</si>
  <si>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</si>
  <si>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</si>
  <si>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</si>
  <si>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</si>
  <si>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</si>
  <si>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</si>
  <si>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</si>
  <si>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</si>
  <si>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</si>
  <si>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</si>
  <si>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</si>
  <si>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</si>
  <si>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</si>
  <si>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</si>
  <si>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</si>
  <si>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</si>
  <si>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</si>
  <si>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</si>
  <si>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</si>
  <si>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</si>
  <si>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</si>
  <si>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</si>
  <si>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</si>
  <si>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</si>
  <si>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</si>
  <si>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</si>
  <si>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</si>
  <si>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</si>
  <si>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</si>
  <si>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</si>
  <si>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</si>
  <si>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</si>
  <si>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</si>
  <si>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</si>
  <si>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</si>
  <si>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</si>
  <si>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</si>
  <si>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</si>
  <si>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</si>
  <si>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</si>
  <si>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</si>
  <si>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</si>
  <si>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</si>
  <si>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</si>
  <si>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</si>
  <si>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</si>
  <si>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</si>
  <si>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</si>
  <si>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</si>
  <si>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</si>
  <si>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</si>
  <si>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</si>
  <si>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</si>
  <si>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</si>
  <si>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</si>
  <si>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</si>
  <si>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</si>
  <si>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</si>
  <si>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</si>
  <si>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</si>
  <si>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</si>
  <si>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</si>
  <si>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</si>
  <si>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</si>
  <si>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</si>
  <si>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</si>
  <si>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</si>
  <si>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</si>
  <si>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</si>
  <si>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</si>
  <si>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</si>
  <si>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</si>
  <si>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</si>
  <si>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</si>
  <si>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</si>
  <si>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</si>
  <si>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</si>
  <si>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</si>
  <si>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</si>
  <si>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</si>
  <si>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</si>
  <si>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</si>
  <si>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</si>
  <si>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</si>
  <si>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</si>
  <si>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</si>
  <si>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</si>
  <si>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</si>
  <si>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</si>
  <si>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</si>
  <si>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</si>
  <si>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</si>
  <si>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</si>
  <si>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</si>
  <si>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</si>
  <si>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</si>
  <si>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</si>
  <si>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</si>
  <si>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</si>
  <si>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</si>
  <si>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</si>
  <si>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</si>
  <si>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</si>
  <si>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</si>
  <si>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</si>
  <si>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</si>
  <si>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</si>
  <si>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</si>
  <si>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</si>
  <si>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</si>
  <si>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</si>
  <si>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</si>
  <si>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</si>
  <si>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</si>
  <si>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</si>
  <si>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</si>
  <si>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</si>
  <si>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</si>
  <si>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</si>
  <si>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</si>
  <si>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</si>
  <si>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</si>
  <si>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</si>
  <si>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</si>
  <si>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</si>
  <si>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</si>
  <si>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</si>
  <si>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</si>
  <si>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</si>
  <si>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</si>
  <si>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</si>
  <si>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</si>
  <si>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</si>
  <si>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</si>
  <si>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</si>
  <si>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</si>
  <si>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</si>
  <si>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</si>
  <si>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</si>
  <si>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</si>
  <si>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</si>
  <si>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</si>
  <si>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</si>
  <si>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</si>
  <si>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</si>
  <si>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</si>
  <si>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</si>
  <si>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</si>
  <si>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</si>
  <si>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</si>
  <si>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</si>
  <si>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</si>
  <si>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</si>
  <si>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</si>
  <si>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</si>
  <si>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</si>
  <si>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</si>
  <si>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</si>
  <si>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</si>
  <si>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</si>
  <si>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</si>
  <si>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</si>
  <si>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</si>
  <si>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</si>
  <si>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</si>
  <si>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</si>
  <si>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</si>
  <si>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</si>
  <si>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</si>
  <si>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</si>
  <si>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</si>
  <si>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</si>
  <si>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</si>
  <si>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</si>
  <si>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</si>
  <si>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</si>
  <si>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</si>
  <si>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</si>
  <si>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</si>
  <si>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</si>
  <si>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</si>
  <si>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</si>
  <si>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</si>
  <si>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</si>
  <si>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</si>
  <si>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</si>
  <si>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</si>
  <si>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</si>
  <si>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</si>
  <si>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</si>
  <si>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</si>
  <si>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</si>
  <si>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</si>
  <si>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</si>
  <si>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</si>
  <si>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</si>
  <si>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</si>
  <si>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</si>
  <si>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</si>
  <si>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</si>
  <si>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</si>
  <si>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</si>
  <si>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</si>
  <si>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</si>
  <si>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</si>
  <si>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</si>
  <si>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</si>
  <si>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</si>
  <si>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</si>
  <si>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</si>
  <si>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</si>
  <si>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</si>
  <si>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</si>
  <si>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</si>
  <si>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</si>
  <si>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</si>
  <si>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</si>
  <si>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</si>
  <si>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</si>
  <si>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</si>
  <si>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</si>
  <si>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</si>
  <si>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</si>
  <si>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</si>
  <si>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</si>
  <si>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</si>
  <si>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</si>
  <si>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</si>
  <si>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</si>
  <si>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</si>
  <si>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</si>
  <si>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</si>
  <si>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</si>
  <si>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</si>
  <si>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</si>
  <si>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</si>
  <si>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</si>
  <si>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</si>
  <si>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</si>
  <si>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</si>
  <si>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</si>
  <si>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</si>
  <si>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</si>
  <si>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</si>
  <si>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</si>
  <si>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</si>
  <si>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</si>
  <si>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</si>
  <si>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</si>
  <si>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</si>
  <si>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</si>
  <si>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</si>
  <si>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</si>
  <si>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</si>
  <si>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</si>
  <si>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</si>
  <si>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</si>
  <si>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</si>
  <si>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</si>
  <si>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</si>
  <si>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</si>
  <si>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</si>
  <si>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</si>
  <si>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</si>
  <si>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</si>
  <si>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</si>
  <si>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</si>
  <si>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</si>
  <si>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</si>
  <si>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</si>
  <si>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</si>
  <si>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</si>
  <si>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</si>
  <si>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</si>
  <si>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</si>
  <si>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</si>
  <si>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</si>
  <si>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</si>
  <si>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</si>
  <si>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</si>
  <si>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</si>
  <si>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</si>
  <si>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</si>
  <si>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</si>
  <si>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</si>
  <si>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</si>
  <si>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</si>
  <si>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</si>
  <si>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</si>
  <si>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</si>
  <si>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</si>
  <si>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</si>
  <si>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</si>
  <si>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</si>
  <si>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</si>
  <si>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</si>
  <si>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</si>
  <si>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</si>
  <si>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</si>
  <si>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</si>
  <si>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</si>
  <si>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</si>
  <si>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</si>
  <si>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</si>
  <si>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</si>
  <si>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</si>
  <si>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</si>
  <si>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</si>
  <si>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</si>
  <si>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</si>
  <si>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</si>
  <si>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</si>
  <si>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</si>
  <si>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</si>
  <si>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</si>
  <si>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</si>
  <si>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</si>
  <si>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</si>
  <si>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</si>
  <si>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</si>
  <si>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</si>
  <si>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</si>
  <si>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</si>
  <si>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</si>
  <si>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</si>
  <si>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</si>
  <si>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</si>
  <si>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</si>
  <si>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</si>
  <si>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</si>
  <si>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</si>
  <si>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</si>
  <si>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</si>
  <si>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</si>
  <si>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</si>
  <si>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</si>
  <si>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</si>
  <si>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</si>
  <si>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</si>
  <si>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</si>
  <si>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</si>
  <si>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</si>
  <si>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</si>
  <si>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</si>
  <si>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</si>
  <si>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</si>
  <si>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</si>
  <si>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</si>
  <si>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</si>
  <si>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</si>
  <si>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</si>
  <si>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</si>
  <si>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</si>
  <si>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</si>
  <si>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</si>
  <si>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</si>
  <si>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</si>
  <si>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</si>
  <si>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</si>
  <si>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</si>
  <si>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</si>
  <si>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</si>
  <si>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</si>
  <si>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</si>
  <si>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</si>
  <si>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</si>
  <si>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</si>
  <si>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</si>
  <si>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</si>
  <si>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</si>
  <si>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</si>
  <si>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</si>
  <si>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</si>
  <si>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</si>
  <si>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</si>
  <si>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</si>
  <si>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</si>
  <si>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</si>
  <si>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</si>
  <si>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</si>
  <si>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</si>
  <si>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</si>
  <si>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</si>
  <si>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</si>
  <si>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</si>
  <si>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</si>
  <si>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</si>
  <si>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</si>
  <si>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</si>
  <si>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</si>
  <si>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</si>
  <si>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</si>
  <si>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</si>
  <si>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</si>
  <si>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</si>
  <si>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</si>
  <si>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</si>
  <si>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</si>
  <si>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</si>
  <si>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</si>
  <si>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</si>
  <si>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</si>
  <si>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</si>
  <si>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</si>
  <si>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</si>
  <si>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</si>
  <si>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</si>
  <si>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</si>
  <si>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</si>
  <si>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</si>
  <si>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</si>
  <si>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</si>
  <si>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</si>
  <si>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</si>
  <si>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</si>
  <si>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</si>
  <si>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</si>
  <si>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</si>
  <si>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</si>
  <si>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</si>
  <si>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</si>
  <si>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</si>
  <si>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</si>
  <si>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</si>
  <si>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</si>
  <si>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</si>
  <si>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</si>
  <si>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</si>
  <si>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</si>
  <si>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</si>
  <si>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</si>
  <si>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</si>
  <si>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</si>
  <si>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</si>
  <si>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</si>
  <si>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</si>
  <si>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</si>
  <si>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</si>
  <si>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</si>
  <si>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</si>
  <si>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</si>
  <si>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</si>
  <si>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</si>
  <si>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</si>
  <si>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</si>
  <si>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</si>
  <si>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</si>
  <si>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</si>
  <si>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</si>
  <si>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</si>
  <si>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</si>
  <si>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</si>
  <si>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</si>
  <si>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</si>
  <si>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</si>
  <si>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</si>
  <si>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</si>
  <si>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</si>
  <si>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</si>
  <si>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</si>
  <si>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</si>
  <si>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</si>
  <si>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</si>
  <si>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</si>
  <si>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</si>
  <si>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</si>
  <si>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</si>
  <si>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</si>
  <si>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</si>
  <si>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</si>
  <si>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</si>
  <si>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</si>
  <si>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</si>
  <si>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</si>
  <si>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</si>
  <si>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</si>
  <si>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</si>
  <si>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</si>
  <si>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</si>
  <si>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PANTOVČAK</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</si>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</sst>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2177546.9</v>
      </c>
      <c r="D2" s="7">
        <f>'PR-RAS'!E6</f>
        <v>2281171.8400000003</v>
      </c>
      <c r="E2" s="7">
        <v>0</v>
      </c>
      <c r="F2" s="7">
        <v>0</v>
      </c>
      <c r="G2" s="8">
        <f t="shared" ref="G2:G274" si="0">(B2/1000)*(C2*1+D2*2)</f>
        <v>6739.8905800000002</v>
      </c>
      <c r="H2" s="8">
        <f t="shared" ref="H2:H274" si="1">ABS(C2-ROUND(C2,0))+ABS(D2-ROUND(D2,0))</f>
        <v>0.25999999977648258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1635426.72</v>
      </c>
      <c r="D45" s="2">
        <f>'PR-RAS'!E49</f>
        <v>1590543.99</v>
      </c>
      <c r="E45" s="2">
        <v>0</v>
      </c>
      <c r="F45" s="2">
        <v>0</v>
      </c>
      <c r="G45" s="3">
        <f t="shared" si="0"/>
        <v>211926.64679999999</v>
      </c>
      <c r="H45" s="3">
        <f t="shared" si="1"/>
        <v>0.2900000000372529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1473335.1199999999</v>
      </c>
      <c r="D64" s="2">
        <f>'PR-RAS'!E68</f>
        <v>1570286.42</v>
      </c>
      <c r="E64" s="2">
        <v>0</v>
      </c>
      <c r="F64" s="2">
        <v>0</v>
      </c>
      <c r="G64" s="3">
        <f t="shared" si="0"/>
        <v>290676.20147999999</v>
      </c>
      <c r="H64" s="3">
        <f t="shared" si="1"/>
        <v>0.53999999980442226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1435233.39</v>
      </c>
      <c r="D65" s="2">
        <f>'PR-RAS'!E69</f>
        <v>1534363.5</v>
      </c>
      <c r="E65" s="2">
        <v>0</v>
      </c>
      <c r="F65" s="2">
        <v>0</v>
      </c>
      <c r="G65" s="3">
        <f t="shared" si="0"/>
        <v>288253.46496000001</v>
      </c>
      <c r="H65" s="3">
        <f t="shared" si="1"/>
        <v>0.88999999989755452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38101.730000000003</v>
      </c>
      <c r="D66" s="2">
        <f>'PR-RAS'!E70</f>
        <v>35922.92</v>
      </c>
      <c r="E66" s="2">
        <v>0</v>
      </c>
      <c r="F66" s="2">
        <v>0</v>
      </c>
      <c r="G66" s="3">
        <f t="shared" si="0"/>
        <v>7146.5920500000011</v>
      </c>
      <c r="H66" s="3">
        <f t="shared" si="1"/>
        <v>0.34999999999854481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156927</v>
      </c>
      <c r="D70" s="2">
        <f>'PR-RAS'!E74</f>
        <v>17775.099999999999</v>
      </c>
      <c r="E70" s="2">
        <v>0</v>
      </c>
      <c r="F70" s="2">
        <v>0</v>
      </c>
      <c r="G70" s="3">
        <f t="shared" si="0"/>
        <v>13280.926800000001</v>
      </c>
      <c r="H70" s="3">
        <f t="shared" si="1"/>
        <v>9.9999999998544808E-2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156927</v>
      </c>
      <c r="D71" s="2">
        <f>'PR-RAS'!E75</f>
        <v>17775.099999999999</v>
      </c>
      <c r="E71" s="2">
        <v>0</v>
      </c>
      <c r="F71" s="2">
        <v>0</v>
      </c>
      <c r="G71" s="3">
        <f t="shared" si="0"/>
        <v>13473.404000000002</v>
      </c>
      <c r="H71" s="3">
        <f t="shared" si="1"/>
        <v>9.9999999998544808E-2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5164.6000000000004</v>
      </c>
      <c r="D73" s="2">
        <f>'PR-RAS'!E77</f>
        <v>2482.4699999999998</v>
      </c>
      <c r="E73" s="2">
        <v>0</v>
      </c>
      <c r="F73" s="2">
        <v>0</v>
      </c>
      <c r="G73" s="3">
        <f t="shared" si="0"/>
        <v>729.32687999999996</v>
      </c>
      <c r="H73" s="3">
        <f t="shared" si="1"/>
        <v>0.86999999999943611</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188</v>
      </c>
      <c r="D74" s="2">
        <f>'PR-RAS'!E78</f>
        <v>128</v>
      </c>
      <c r="E74" s="2">
        <v>0</v>
      </c>
      <c r="F74" s="2">
        <v>0</v>
      </c>
      <c r="G74" s="3">
        <f t="shared" si="0"/>
        <v>32.411999999999999</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4976.6000000000004</v>
      </c>
      <c r="D76" s="2">
        <f>'PR-RAS'!E80</f>
        <v>2354.4699999999998</v>
      </c>
      <c r="E76" s="2">
        <v>0</v>
      </c>
      <c r="F76" s="2">
        <v>0</v>
      </c>
      <c r="G76" s="3">
        <f t="shared" si="0"/>
        <v>726.41550000000007</v>
      </c>
      <c r="H76" s="3">
        <f t="shared" si="1"/>
        <v>0.86999999999943611</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0.28000000000000003</v>
      </c>
      <c r="D78" s="2">
        <f>'PR-RAS'!E82</f>
        <v>0.35</v>
      </c>
      <c r="E78" s="2">
        <v>0</v>
      </c>
      <c r="F78" s="2">
        <v>0</v>
      </c>
      <c r="G78" s="3">
        <f t="shared" si="0"/>
        <v>7.5459999999999999E-2</v>
      </c>
      <c r="H78" s="3">
        <f t="shared" si="1"/>
        <v>0.63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0.28000000000000003</v>
      </c>
      <c r="D79" s="2">
        <f>'PR-RAS'!E83</f>
        <v>0.35</v>
      </c>
      <c r="E79" s="2">
        <v>0</v>
      </c>
      <c r="F79" s="2">
        <v>0</v>
      </c>
      <c r="G79" s="3">
        <f t="shared" si="0"/>
        <v>7.6439999999999994E-2</v>
      </c>
      <c r="H79" s="3">
        <f t="shared" si="1"/>
        <v>0.63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0.28000000000000003</v>
      </c>
      <c r="D81" s="2">
        <f>'PR-RAS'!E85</f>
        <v>0.35</v>
      </c>
      <c r="E81" s="2">
        <v>0</v>
      </c>
      <c r="F81" s="2">
        <v>0</v>
      </c>
      <c r="G81" s="3">
        <f t="shared" si="0"/>
        <v>7.8399999999999997E-2</v>
      </c>
      <c r="H81" s="3">
        <f t="shared" si="1"/>
        <v>0.63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62745.5</v>
      </c>
      <c r="D102" s="2">
        <f>'PR-RAS'!E106</f>
        <v>63682.07</v>
      </c>
      <c r="E102" s="2">
        <v>0</v>
      </c>
      <c r="F102" s="2">
        <v>0</v>
      </c>
      <c r="G102" s="3">
        <f t="shared" si="0"/>
        <v>19201.073640000002</v>
      </c>
      <c r="H102" s="3">
        <f t="shared" si="1"/>
        <v>0.56999999999970896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62745.5</v>
      </c>
      <c r="D108" s="2">
        <f>'PR-RAS'!E112</f>
        <v>63682.07</v>
      </c>
      <c r="E108" s="2">
        <v>0</v>
      </c>
      <c r="F108" s="2">
        <v>0</v>
      </c>
      <c r="G108" s="3">
        <f t="shared" si="0"/>
        <v>20341.731480000002</v>
      </c>
      <c r="H108" s="3">
        <f t="shared" si="1"/>
        <v>0.56999999999970896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62745.5</v>
      </c>
      <c r="D113" s="2">
        <f>'PR-RAS'!E117</f>
        <v>63682.07</v>
      </c>
      <c r="E113" s="2">
        <v>0</v>
      </c>
      <c r="F113" s="2">
        <v>0</v>
      </c>
      <c r="G113" s="3">
        <f t="shared" si="0"/>
        <v>21292.279680000003</v>
      </c>
      <c r="H113" s="3">
        <f t="shared" si="1"/>
        <v>0.56999999999970896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7769.44</v>
      </c>
      <c r="D121" s="2">
        <f>'PR-RAS'!E125</f>
        <v>8729.5400000000009</v>
      </c>
      <c r="E121" s="2">
        <v>0</v>
      </c>
      <c r="F121" s="2">
        <v>0</v>
      </c>
      <c r="G121" s="3">
        <f t="shared" si="0"/>
        <v>3027.4223999999999</v>
      </c>
      <c r="H121" s="3">
        <f t="shared" si="1"/>
        <v>0.89999999999872671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7769.44</v>
      </c>
      <c r="D122" s="2">
        <f>'PR-RAS'!E126</f>
        <v>8711.52</v>
      </c>
      <c r="E122" s="2">
        <v>0</v>
      </c>
      <c r="F122" s="2">
        <v>0</v>
      </c>
      <c r="G122" s="3">
        <f t="shared" si="0"/>
        <v>3048.2900799999998</v>
      </c>
      <c r="H122" s="3">
        <f t="shared" si="1"/>
        <v>0.91999999999916326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7769.44</v>
      </c>
      <c r="D124" s="2">
        <f>'PR-RAS'!E128</f>
        <v>8711.52</v>
      </c>
      <c r="E124" s="2">
        <v>0</v>
      </c>
      <c r="F124" s="2">
        <v>0</v>
      </c>
      <c r="G124" s="3">
        <f t="shared" si="0"/>
        <v>3098.6750400000001</v>
      </c>
      <c r="H124" s="3">
        <f t="shared" si="1"/>
        <v>0.91999999999916326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18.02</v>
      </c>
      <c r="E125" s="2">
        <v>0</v>
      </c>
      <c r="F125" s="2">
        <v>0</v>
      </c>
      <c r="G125" s="3">
        <f t="shared" si="0"/>
        <v>4.46896</v>
      </c>
      <c r="H125" s="3">
        <f t="shared" si="1"/>
        <v>1.9999999999999574E-2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18.02</v>
      </c>
      <c r="E126" s="2">
        <v>0</v>
      </c>
      <c r="F126" s="2">
        <v>0</v>
      </c>
      <c r="G126" s="3">
        <f t="shared" si="0"/>
        <v>4.5049999999999999</v>
      </c>
      <c r="H126" s="3">
        <f t="shared" si="1"/>
        <v>1.9999999999999574E-2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471604.95999999996</v>
      </c>
      <c r="D130" s="2">
        <f>'PR-RAS'!E134</f>
        <v>618215.89</v>
      </c>
      <c r="E130" s="2">
        <v>0</v>
      </c>
      <c r="F130" s="2">
        <v>0</v>
      </c>
      <c r="G130" s="3">
        <f t="shared" si="0"/>
        <v>220336.73946000001</v>
      </c>
      <c r="H130" s="3">
        <f t="shared" si="1"/>
        <v>0.15000000002328306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471604.95999999996</v>
      </c>
      <c r="D131" s="2">
        <f>'PR-RAS'!E135</f>
        <v>618215.89</v>
      </c>
      <c r="E131" s="2">
        <v>0</v>
      </c>
      <c r="F131" s="2">
        <v>0</v>
      </c>
      <c r="G131" s="3">
        <f t="shared" si="0"/>
        <v>222044.77619999999</v>
      </c>
      <c r="H131" s="3">
        <f t="shared" si="1"/>
        <v>0.15000000002328306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468734.41</v>
      </c>
      <c r="D132" s="2">
        <f>'PR-RAS'!E136</f>
        <v>617451.61</v>
      </c>
      <c r="E132" s="2">
        <v>0</v>
      </c>
      <c r="F132" s="2">
        <v>0</v>
      </c>
      <c r="G132" s="3">
        <f t="shared" si="0"/>
        <v>223176.52953</v>
      </c>
      <c r="H132" s="3">
        <f t="shared" si="1"/>
        <v>0.79999999998835847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2870.55</v>
      </c>
      <c r="D133" s="2">
        <f>'PR-RAS'!E137</f>
        <v>764.28</v>
      </c>
      <c r="E133" s="2">
        <v>0</v>
      </c>
      <c r="F133" s="2">
        <v>0</v>
      </c>
      <c r="G133" s="3">
        <f t="shared" si="0"/>
        <v>580.68252000000007</v>
      </c>
      <c r="H133" s="3">
        <f t="shared" si="1"/>
        <v>0.72999999999979082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2104424.0300000003</v>
      </c>
      <c r="D148" s="2">
        <f>'PR-RAS'!E152</f>
        <v>2422019.5000000005</v>
      </c>
      <c r="E148" s="2">
        <v>0</v>
      </c>
      <c r="F148" s="2">
        <v>0</v>
      </c>
      <c r="G148" s="3">
        <f t="shared" si="0"/>
        <v>1021424.0654100002</v>
      </c>
      <c r="H148" s="3">
        <f t="shared" si="1"/>
        <v>0.52999999979510903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1586867.6600000001</v>
      </c>
      <c r="D149" s="2">
        <f>'PR-RAS'!E153</f>
        <v>1925755.4700000002</v>
      </c>
      <c r="E149" s="2">
        <v>0</v>
      </c>
      <c r="F149" s="2">
        <v>0</v>
      </c>
      <c r="G149" s="3">
        <f t="shared" si="0"/>
        <v>804880.03280000004</v>
      </c>
      <c r="H149" s="3">
        <f t="shared" si="1"/>
        <v>0.81000000005587935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1314169.53</v>
      </c>
      <c r="D150" s="2">
        <f>'PR-RAS'!E154</f>
        <v>1608748.26</v>
      </c>
      <c r="E150" s="2">
        <v>0</v>
      </c>
      <c r="F150" s="2">
        <v>0</v>
      </c>
      <c r="G150" s="3">
        <f t="shared" si="0"/>
        <v>675218.24144999997</v>
      </c>
      <c r="H150" s="3">
        <f t="shared" si="1"/>
        <v>0.72999999998137355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1274508.77</v>
      </c>
      <c r="D151" s="2">
        <f>'PR-RAS'!E155</f>
        <v>1552468.27</v>
      </c>
      <c r="E151" s="2">
        <v>0</v>
      </c>
      <c r="F151" s="2">
        <v>0</v>
      </c>
      <c r="G151" s="3">
        <f t="shared" si="0"/>
        <v>656916.79650000005</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36980.97</v>
      </c>
      <c r="D153" s="2">
        <f>'PR-RAS'!E157</f>
        <v>52534.74</v>
      </c>
      <c r="E153" s="2">
        <v>0</v>
      </c>
      <c r="F153" s="2">
        <v>0</v>
      </c>
      <c r="G153" s="3">
        <f t="shared" si="0"/>
        <v>21591.668400000002</v>
      </c>
      <c r="H153" s="3">
        <f t="shared" si="1"/>
        <v>0.29000000000087311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2679.79</v>
      </c>
      <c r="D154" s="2">
        <f>'PR-RAS'!E158</f>
        <v>3745.25</v>
      </c>
      <c r="E154" s="2">
        <v>0</v>
      </c>
      <c r="F154" s="2">
        <v>0</v>
      </c>
      <c r="G154" s="3">
        <f t="shared" si="0"/>
        <v>1556.0543700000001</v>
      </c>
      <c r="H154" s="3">
        <f t="shared" si="1"/>
        <v>0.46000000000003638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56292.87</v>
      </c>
      <c r="D155" s="2">
        <f>'PR-RAS'!E159</f>
        <v>57674.1</v>
      </c>
      <c r="E155" s="2">
        <v>0</v>
      </c>
      <c r="F155" s="2">
        <v>0</v>
      </c>
      <c r="G155" s="3">
        <f t="shared" si="0"/>
        <v>26432.72478</v>
      </c>
      <c r="H155" s="3">
        <f t="shared" si="1"/>
        <v>0.22999999999592546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216405.26</v>
      </c>
      <c r="D156" s="2">
        <f>'PR-RAS'!E160</f>
        <v>259333.11</v>
      </c>
      <c r="E156" s="2">
        <v>0</v>
      </c>
      <c r="F156" s="2">
        <v>0</v>
      </c>
      <c r="G156" s="3">
        <f t="shared" si="0"/>
        <v>113936.0794</v>
      </c>
      <c r="H156" s="3">
        <f t="shared" si="1"/>
        <v>0.36999999999534339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216291.87</v>
      </c>
      <c r="D158" s="2">
        <f>'PR-RAS'!E162</f>
        <v>259333.11</v>
      </c>
      <c r="E158" s="2">
        <v>0</v>
      </c>
      <c r="F158" s="2">
        <v>0</v>
      </c>
      <c r="G158" s="3">
        <f t="shared" si="0"/>
        <v>115388.42013</v>
      </c>
      <c r="H158" s="3">
        <f t="shared" si="1"/>
        <v>0.23999999999068677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113.39</v>
      </c>
      <c r="D159" s="2">
        <f>'PR-RAS'!E163</f>
        <v>0</v>
      </c>
      <c r="E159" s="2">
        <v>0</v>
      </c>
      <c r="F159" s="2">
        <v>0</v>
      </c>
      <c r="G159" s="3">
        <f t="shared" si="0"/>
        <v>17.915620000000001</v>
      </c>
      <c r="H159" s="3">
        <f t="shared" si="1"/>
        <v>0.39000000000000057</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461057.01</v>
      </c>
      <c r="D160" s="2">
        <f>'PR-RAS'!E164</f>
        <v>447584.62</v>
      </c>
      <c r="E160" s="2">
        <v>0</v>
      </c>
      <c r="F160" s="2">
        <v>0</v>
      </c>
      <c r="G160" s="3">
        <f t="shared" si="0"/>
        <v>215639.97375</v>
      </c>
      <c r="H160" s="3">
        <f t="shared" si="1"/>
        <v>0.39000000001396984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187255.71999999997</v>
      </c>
      <c r="D161" s="2">
        <f>'PR-RAS'!E165</f>
        <v>118258.91</v>
      </c>
      <c r="E161" s="2">
        <v>0</v>
      </c>
      <c r="F161" s="2">
        <v>0</v>
      </c>
      <c r="G161" s="3">
        <f t="shared" si="0"/>
        <v>67803.766399999993</v>
      </c>
      <c r="H161" s="3">
        <f t="shared" si="1"/>
        <v>0.37000000002444722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19567.23</v>
      </c>
      <c r="D162" s="2">
        <f>'PR-RAS'!E166</f>
        <v>29636.43</v>
      </c>
      <c r="E162" s="2">
        <v>0</v>
      </c>
      <c r="F162" s="2">
        <v>0</v>
      </c>
      <c r="G162" s="3">
        <f t="shared" si="0"/>
        <v>12693.254489999999</v>
      </c>
      <c r="H162" s="3">
        <f t="shared" si="1"/>
        <v>0.65999999999985448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36291.910000000003</v>
      </c>
      <c r="D163" s="2">
        <f>'PR-RAS'!E167</f>
        <v>40907.07</v>
      </c>
      <c r="E163" s="2">
        <v>0</v>
      </c>
      <c r="F163" s="2">
        <v>0</v>
      </c>
      <c r="G163" s="3">
        <f t="shared" si="0"/>
        <v>19133.180100000001</v>
      </c>
      <c r="H163" s="3">
        <f t="shared" si="1"/>
        <v>0.1599999999962165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131396.57999999999</v>
      </c>
      <c r="D164" s="2">
        <f>'PR-RAS'!E168</f>
        <v>47715.41</v>
      </c>
      <c r="E164" s="2">
        <v>0</v>
      </c>
      <c r="F164" s="2">
        <v>0</v>
      </c>
      <c r="G164" s="3">
        <f t="shared" si="0"/>
        <v>36972.866200000004</v>
      </c>
      <c r="H164" s="3">
        <f t="shared" si="1"/>
        <v>0.83000000001629815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154293.88</v>
      </c>
      <c r="D166" s="2">
        <f>'PR-RAS'!E170</f>
        <v>171244.34</v>
      </c>
      <c r="E166" s="2">
        <v>0</v>
      </c>
      <c r="F166" s="2">
        <v>0</v>
      </c>
      <c r="G166" s="3">
        <f t="shared" si="0"/>
        <v>81969.122400000007</v>
      </c>
      <c r="H166" s="3">
        <f t="shared" si="1"/>
        <v>0.45999999999185093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18294.05</v>
      </c>
      <c r="D167" s="2">
        <f>'PR-RAS'!E171</f>
        <v>17166.64</v>
      </c>
      <c r="E167" s="2">
        <v>0</v>
      </c>
      <c r="F167" s="2">
        <v>0</v>
      </c>
      <c r="G167" s="3">
        <f t="shared" si="0"/>
        <v>8736.1367800000007</v>
      </c>
      <c r="H167" s="3">
        <f t="shared" si="1"/>
        <v>0.40999999999985448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78836.710000000006</v>
      </c>
      <c r="D168" s="2">
        <f>'PR-RAS'!E172</f>
        <v>93527.72</v>
      </c>
      <c r="E168" s="2">
        <v>0</v>
      </c>
      <c r="F168" s="2">
        <v>0</v>
      </c>
      <c r="G168" s="3">
        <f t="shared" si="0"/>
        <v>44403.989050000004</v>
      </c>
      <c r="H168" s="3">
        <f t="shared" si="1"/>
        <v>0.569999999992433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55118.09</v>
      </c>
      <c r="D169" s="2">
        <f>'PR-RAS'!E173</f>
        <v>53535.19</v>
      </c>
      <c r="E169" s="2">
        <v>0</v>
      </c>
      <c r="F169" s="2">
        <v>0</v>
      </c>
      <c r="G169" s="3">
        <f t="shared" si="0"/>
        <v>27247.662960000001</v>
      </c>
      <c r="H169" s="3">
        <f t="shared" si="1"/>
        <v>0.27999999999883585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2045.03</v>
      </c>
      <c r="D170" s="2">
        <f>'PR-RAS'!E174</f>
        <v>5953.6</v>
      </c>
      <c r="E170" s="2">
        <v>0</v>
      </c>
      <c r="F170" s="2">
        <v>0</v>
      </c>
      <c r="G170" s="3">
        <f t="shared" si="0"/>
        <v>2357.9268700000002</v>
      </c>
      <c r="H170" s="3">
        <f t="shared" si="1"/>
        <v>0.42999999999960892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339.81</v>
      </c>
      <c r="E171" s="2">
        <v>0</v>
      </c>
      <c r="F171" s="2">
        <v>0</v>
      </c>
      <c r="G171" s="3">
        <f t="shared" si="0"/>
        <v>115.53540000000001</v>
      </c>
      <c r="H171" s="3">
        <f t="shared" si="1"/>
        <v>0.18999999999999773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721.38</v>
      </c>
      <c r="E173" s="2">
        <v>0</v>
      </c>
      <c r="F173" s="2">
        <v>0</v>
      </c>
      <c r="G173" s="3">
        <f t="shared" si="0"/>
        <v>248.15471999999997</v>
      </c>
      <c r="H173" s="3">
        <f t="shared" si="1"/>
        <v>0.37999999999999545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89015.420000000013</v>
      </c>
      <c r="D174" s="2">
        <f>'PR-RAS'!E178</f>
        <v>123827.58</v>
      </c>
      <c r="E174" s="2">
        <v>0</v>
      </c>
      <c r="F174" s="2">
        <v>0</v>
      </c>
      <c r="G174" s="3">
        <f t="shared" si="0"/>
        <v>58244.010340000001</v>
      </c>
      <c r="H174" s="3">
        <f t="shared" si="1"/>
        <v>0.84000000001105946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1374.15</v>
      </c>
      <c r="D175" s="2">
        <f>'PR-RAS'!E179</f>
        <v>7994.17</v>
      </c>
      <c r="E175" s="2">
        <v>0</v>
      </c>
      <c r="F175" s="2">
        <v>0</v>
      </c>
      <c r="G175" s="3">
        <f t="shared" si="0"/>
        <v>3021.0732600000001</v>
      </c>
      <c r="H175" s="3">
        <f t="shared" si="1"/>
        <v>0.32000000000016371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43436.480000000003</v>
      </c>
      <c r="D176" s="2">
        <f>'PR-RAS'!E180</f>
        <v>74972.72</v>
      </c>
      <c r="E176" s="2">
        <v>0</v>
      </c>
      <c r="F176" s="2">
        <v>0</v>
      </c>
      <c r="G176" s="3">
        <f t="shared" si="0"/>
        <v>33841.836000000003</v>
      </c>
      <c r="H176" s="3">
        <f t="shared" si="1"/>
        <v>0.76000000000203727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13695.17</v>
      </c>
      <c r="D178" s="2">
        <f>'PR-RAS'!E182</f>
        <v>10611.35</v>
      </c>
      <c r="E178" s="2">
        <v>0</v>
      </c>
      <c r="F178" s="2">
        <v>0</v>
      </c>
      <c r="G178" s="3">
        <f t="shared" si="0"/>
        <v>6180.46299</v>
      </c>
      <c r="H178" s="3">
        <f t="shared" si="1"/>
        <v>0.52000000000043656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1913.26</v>
      </c>
      <c r="D179" s="2">
        <f>'PR-RAS'!E183</f>
        <v>2000</v>
      </c>
      <c r="E179" s="2">
        <v>0</v>
      </c>
      <c r="F179" s="2">
        <v>0</v>
      </c>
      <c r="G179" s="3">
        <f t="shared" si="0"/>
        <v>1052.5602799999999</v>
      </c>
      <c r="H179" s="3">
        <f t="shared" si="1"/>
        <v>0.25999999999999091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4734.4799999999996</v>
      </c>
      <c r="D180" s="2">
        <f>'PR-RAS'!E184</f>
        <v>4119.3999999999996</v>
      </c>
      <c r="E180" s="2">
        <v>0</v>
      </c>
      <c r="F180" s="2">
        <v>0</v>
      </c>
      <c r="G180" s="3">
        <f t="shared" si="0"/>
        <v>2322.2171199999998</v>
      </c>
      <c r="H180" s="3">
        <f t="shared" si="1"/>
        <v>0.87999999999919964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19513.61</v>
      </c>
      <c r="D181" s="2">
        <f>'PR-RAS'!E185</f>
        <v>4044.49</v>
      </c>
      <c r="E181" s="2">
        <v>0</v>
      </c>
      <c r="F181" s="2">
        <v>0</v>
      </c>
      <c r="G181" s="3">
        <f t="shared" si="0"/>
        <v>4968.4661999999998</v>
      </c>
      <c r="H181" s="3">
        <f t="shared" si="1"/>
        <v>0.87999999999919964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3670.58</v>
      </c>
      <c r="D182" s="2">
        <f>'PR-RAS'!E186</f>
        <v>3506.06</v>
      </c>
      <c r="E182" s="2">
        <v>0</v>
      </c>
      <c r="F182" s="2">
        <v>0</v>
      </c>
      <c r="G182" s="3">
        <f t="shared" si="0"/>
        <v>1933.5687</v>
      </c>
      <c r="H182" s="3">
        <f t="shared" si="1"/>
        <v>0.48000000000001819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677.69</v>
      </c>
      <c r="D183" s="2">
        <f>'PR-RAS'!E187</f>
        <v>16579.39</v>
      </c>
      <c r="E183" s="2">
        <v>0</v>
      </c>
      <c r="F183" s="2">
        <v>0</v>
      </c>
      <c r="G183" s="3">
        <f t="shared" si="0"/>
        <v>6158.2375400000001</v>
      </c>
      <c r="H183" s="3">
        <f t="shared" si="1"/>
        <v>0.69999999999936335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30491.99</v>
      </c>
      <c r="D190" s="2">
        <f>'PR-RAS'!E194</f>
        <v>34253.79</v>
      </c>
      <c r="E190" s="2">
        <v>0</v>
      </c>
      <c r="F190" s="2">
        <v>0</v>
      </c>
      <c r="G190" s="3">
        <f t="shared" si="0"/>
        <v>18710.918730000001</v>
      </c>
      <c r="H190" s="3">
        <f t="shared" si="1"/>
        <v>0.21999999999752617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2552.38</v>
      </c>
      <c r="D191" s="2">
        <f>'PR-RAS'!E195</f>
        <v>3124.42</v>
      </c>
      <c r="E191" s="2">
        <v>0</v>
      </c>
      <c r="F191" s="2">
        <v>0</v>
      </c>
      <c r="G191" s="3">
        <f t="shared" si="0"/>
        <v>1672.2318000000002</v>
      </c>
      <c r="H191" s="3">
        <f t="shared" si="1"/>
        <v>0.8000000000001819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273.3</v>
      </c>
      <c r="D192" s="2">
        <f>'PR-RAS'!E196</f>
        <v>3157</v>
      </c>
      <c r="E192" s="2">
        <v>0</v>
      </c>
      <c r="F192" s="2">
        <v>0</v>
      </c>
      <c r="G192" s="3">
        <f t="shared" si="0"/>
        <v>1258.1743000000001</v>
      </c>
      <c r="H192" s="3">
        <f t="shared" si="1"/>
        <v>0.30000000000001137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929.18</v>
      </c>
      <c r="D193" s="2">
        <f>'PR-RAS'!E197</f>
        <v>4003.54</v>
      </c>
      <c r="E193" s="2">
        <v>0</v>
      </c>
      <c r="F193" s="2">
        <v>0</v>
      </c>
      <c r="G193" s="3">
        <f t="shared" si="0"/>
        <v>1715.7619200000001</v>
      </c>
      <c r="H193" s="3">
        <f t="shared" si="1"/>
        <v>0.63999999999998636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563.09</v>
      </c>
      <c r="D194" s="2">
        <f>'PR-RAS'!E198</f>
        <v>490</v>
      </c>
      <c r="E194" s="2">
        <v>0</v>
      </c>
      <c r="F194" s="2">
        <v>0</v>
      </c>
      <c r="G194" s="3">
        <f t="shared" si="0"/>
        <v>297.81637000000006</v>
      </c>
      <c r="H194" s="3">
        <f t="shared" si="1"/>
        <v>9.0000000000031832E-2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3976</v>
      </c>
      <c r="D195" s="2">
        <f>'PR-RAS'!E199</f>
        <v>4992</v>
      </c>
      <c r="E195" s="2">
        <v>0</v>
      </c>
      <c r="F195" s="2">
        <v>0</v>
      </c>
      <c r="G195" s="3">
        <f t="shared" si="0"/>
        <v>2708.2400000000002</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3162.13</v>
      </c>
      <c r="D196" s="2">
        <f>'PR-RAS'!E200</f>
        <v>0</v>
      </c>
      <c r="E196" s="2">
        <v>0</v>
      </c>
      <c r="F196" s="2">
        <v>0</v>
      </c>
      <c r="G196" s="3">
        <f t="shared" si="0"/>
        <v>616.61535000000003</v>
      </c>
      <c r="H196" s="3">
        <f t="shared" si="1"/>
        <v>0.13000000000010914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19035.91</v>
      </c>
      <c r="D197" s="2">
        <f>'PR-RAS'!E201</f>
        <v>18486.830000000002</v>
      </c>
      <c r="E197" s="2">
        <v>0</v>
      </c>
      <c r="F197" s="2">
        <v>0</v>
      </c>
      <c r="G197" s="3">
        <f t="shared" si="0"/>
        <v>10977.875720000002</v>
      </c>
      <c r="H197" s="3">
        <f t="shared" si="1"/>
        <v>0.25999999999839929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5503.62</v>
      </c>
      <c r="D198" s="2">
        <f>'PR-RAS'!E202</f>
        <v>1748.74</v>
      </c>
      <c r="E198" s="2">
        <v>0</v>
      </c>
      <c r="F198" s="2">
        <v>0</v>
      </c>
      <c r="G198" s="3">
        <f t="shared" si="0"/>
        <v>1773.2167000000002</v>
      </c>
      <c r="H198" s="3">
        <f t="shared" si="1"/>
        <v>0.64000000000010004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5503.62</v>
      </c>
      <c r="D212" s="2">
        <f>'PR-RAS'!E216</f>
        <v>1748.74</v>
      </c>
      <c r="E212" s="2">
        <v>0</v>
      </c>
      <c r="F212" s="2">
        <v>0</v>
      </c>
      <c r="G212" s="3">
        <f t="shared" si="0"/>
        <v>1899.2320999999999</v>
      </c>
      <c r="H212" s="3">
        <f t="shared" si="1"/>
        <v>0.64000000000010004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1693.39</v>
      </c>
      <c r="D213" s="2">
        <f>'PR-RAS'!E217</f>
        <v>1748.74</v>
      </c>
      <c r="E213" s="2">
        <v>0</v>
      </c>
      <c r="F213" s="2">
        <v>0</v>
      </c>
      <c r="G213" s="3">
        <f t="shared" si="0"/>
        <v>1100.46444</v>
      </c>
      <c r="H213" s="3">
        <f t="shared" si="1"/>
        <v>0.65000000000009095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3810.23</v>
      </c>
      <c r="D215" s="2">
        <f>'PR-RAS'!E219</f>
        <v>0</v>
      </c>
      <c r="E215" s="2">
        <v>0</v>
      </c>
      <c r="F215" s="2">
        <v>0</v>
      </c>
      <c r="G215" s="3">
        <f t="shared" si="0"/>
        <v>815.38922000000002</v>
      </c>
      <c r="H215" s="3">
        <f t="shared" si="1"/>
        <v>0.23000000000001819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50995.74</v>
      </c>
      <c r="D258" s="2">
        <f>'PR-RAS'!E262</f>
        <v>46930.67</v>
      </c>
      <c r="E258" s="2">
        <v>0</v>
      </c>
      <c r="F258" s="2">
        <v>0</v>
      </c>
      <c r="G258" s="3">
        <f t="shared" si="0"/>
        <v>37228.269560000001</v>
      </c>
      <c r="H258" s="3">
        <f t="shared" si="1"/>
        <v>0.5900000000037835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50995.74</v>
      </c>
      <c r="D265" s="2">
        <f>'PR-RAS'!E269</f>
        <v>46930.67</v>
      </c>
      <c r="E265" s="2">
        <v>0</v>
      </c>
      <c r="F265" s="2">
        <v>0</v>
      </c>
      <c r="G265" s="3">
        <f t="shared" si="0"/>
        <v>38242.269119999997</v>
      </c>
      <c r="H265" s="3">
        <f t="shared" si="1"/>
        <v>0.5900000000037835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50995.74</v>
      </c>
      <c r="D267" s="2">
        <f>'PR-RAS'!E271</f>
        <v>46930.67</v>
      </c>
      <c r="E267" s="2">
        <v>0</v>
      </c>
      <c r="F267" s="2">
        <v>0</v>
      </c>
      <c r="G267" s="3">
        <f t="shared" si="0"/>
        <v>38531.98328</v>
      </c>
      <c r="H267" s="3">
        <f t="shared" si="1"/>
        <v>0.5900000000037835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2104424.0300000003</v>
      </c>
      <c r="D295" s="2">
        <f>'PR-RAS'!E299</f>
        <v>2422019.5000000005</v>
      </c>
      <c r="E295" s="2">
        <v>0</v>
      </c>
      <c r="F295" s="2">
        <v>0</v>
      </c>
      <c r="G295" s="3">
        <f t="shared" si="12"/>
        <v>2042848.1308200003</v>
      </c>
      <c r="H295" s="3">
        <f t="shared" si="13"/>
        <v>0.52999999979510903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73122.869999999646</v>
      </c>
      <c r="D296" s="2">
        <f>'PR-RAS'!E300</f>
        <v>0</v>
      </c>
      <c r="E296" s="2">
        <v>0</v>
      </c>
      <c r="F296" s="2">
        <v>0</v>
      </c>
      <c r="G296" s="3">
        <f t="shared" si="12"/>
        <v>21571.246649999895</v>
      </c>
      <c r="H296" s="3">
        <f t="shared" si="13"/>
        <v>0.13000000035390258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140847.66000000015</v>
      </c>
      <c r="E297" s="2">
        <v>0</v>
      </c>
      <c r="F297" s="2">
        <v>0</v>
      </c>
      <c r="G297" s="3">
        <f t="shared" si="12"/>
        <v>83381.814720000082</v>
      </c>
      <c r="H297" s="3">
        <f t="shared" si="13"/>
        <v>0.33999999985098839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1867290.76</v>
      </c>
      <c r="D298" s="2">
        <f>'PR-RAS'!E302</f>
        <v>1940413.63</v>
      </c>
      <c r="E298" s="2">
        <v>0</v>
      </c>
      <c r="F298" s="2">
        <v>0</v>
      </c>
      <c r="G298" s="3">
        <f t="shared" si="12"/>
        <v>1707191.0519399997</v>
      </c>
      <c r="H298" s="3">
        <f t="shared" si="13"/>
        <v>0.61000000010244548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28559.48</v>
      </c>
      <c r="D300" s="2">
        <f>'PR-RAS'!E304</f>
        <v>164636.76999999999</v>
      </c>
      <c r="E300" s="2">
        <v>0</v>
      </c>
      <c r="F300" s="2">
        <v>0</v>
      </c>
      <c r="G300" s="3">
        <f t="shared" si="12"/>
        <v>106992.07297999998</v>
      </c>
      <c r="H300" s="3">
        <f t="shared" si="13"/>
        <v>0.71000000001004082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3389.89</v>
      </c>
      <c r="D301" s="2">
        <f>'PR-RAS'!E305</f>
        <v>3293.55</v>
      </c>
      <c r="E301" s="2">
        <v>0</v>
      </c>
      <c r="F301" s="2">
        <v>0</v>
      </c>
      <c r="G301" s="3">
        <f t="shared" si="12"/>
        <v>2993.0969999999998</v>
      </c>
      <c r="H301" s="3">
        <f t="shared" si="13"/>
        <v>0.55999999999994543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41981.509999999995</v>
      </c>
      <c r="D355" s="2">
        <f>'PR-RAS'!E360</f>
        <v>40009.199999999997</v>
      </c>
      <c r="E355" s="2">
        <v>0</v>
      </c>
      <c r="F355" s="2">
        <v>0</v>
      </c>
      <c r="G355" s="3">
        <f t="shared" si="12"/>
        <v>43187.968139999997</v>
      </c>
      <c r="H355" s="3">
        <f t="shared" si="13"/>
        <v>0.69000000000232831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41981.509999999995</v>
      </c>
      <c r="D368" s="2">
        <f>'PR-RAS'!E373</f>
        <v>40009.199999999997</v>
      </c>
      <c r="E368" s="2">
        <v>0</v>
      </c>
      <c r="F368" s="2">
        <v>0</v>
      </c>
      <c r="G368" s="3">
        <f t="shared" si="12"/>
        <v>44773.966969999994</v>
      </c>
      <c r="H368" s="3">
        <f t="shared" si="13"/>
        <v>0.69000000000232831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3039.91</v>
      </c>
      <c r="D374" s="2">
        <f>'PR-RAS'!E379</f>
        <v>2838.07</v>
      </c>
      <c r="E374" s="2">
        <v>0</v>
      </c>
      <c r="F374" s="2">
        <v>0</v>
      </c>
      <c r="G374" s="3">
        <f t="shared" si="12"/>
        <v>3251.0866499999997</v>
      </c>
      <c r="H374" s="3">
        <f t="shared" si="13"/>
        <v>0.16000000000030923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1942.76</v>
      </c>
      <c r="D375" s="2">
        <f>'PR-RAS'!E380</f>
        <v>919.07</v>
      </c>
      <c r="E375" s="2">
        <v>0</v>
      </c>
      <c r="F375" s="2">
        <v>0</v>
      </c>
      <c r="G375" s="3">
        <f t="shared" si="12"/>
        <v>1414.0566000000001</v>
      </c>
      <c r="H375" s="3">
        <f t="shared" si="13"/>
        <v>0.31000000000005912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1097.1500000000001</v>
      </c>
      <c r="D376" s="2">
        <f>'PR-RAS'!E381</f>
        <v>674</v>
      </c>
      <c r="E376" s="2">
        <v>0</v>
      </c>
      <c r="F376" s="2">
        <v>0</v>
      </c>
      <c r="G376" s="3">
        <f t="shared" si="12"/>
        <v>916.93125000000009</v>
      </c>
      <c r="H376" s="3">
        <f t="shared" si="13"/>
        <v>0.15000000000009095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1245</v>
      </c>
      <c r="E381" s="2">
        <v>0</v>
      </c>
      <c r="F381" s="2">
        <v>0</v>
      </c>
      <c r="G381" s="3">
        <f t="shared" si="12"/>
        <v>946.2</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38941.599999999999</v>
      </c>
      <c r="D388" s="2">
        <f>'PR-RAS'!E393</f>
        <v>37171.129999999997</v>
      </c>
      <c r="E388" s="2">
        <v>0</v>
      </c>
      <c r="F388" s="2">
        <v>0</v>
      </c>
      <c r="G388" s="3">
        <f t="shared" si="12"/>
        <v>43840.853819999997</v>
      </c>
      <c r="H388" s="3">
        <f t="shared" si="13"/>
        <v>0.52999999999883585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38941.599999999999</v>
      </c>
      <c r="D389" s="2">
        <f>'PR-RAS'!E394</f>
        <v>37171.129999999997</v>
      </c>
      <c r="E389" s="2">
        <v>0</v>
      </c>
      <c r="F389" s="2">
        <v>0</v>
      </c>
      <c r="G389" s="3">
        <f t="shared" si="12"/>
        <v>43954.137679999993</v>
      </c>
      <c r="H389" s="3">
        <f t="shared" si="13"/>
        <v>0.52999999999883585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41981.509999999995</v>
      </c>
      <c r="D413" s="2">
        <f>'PR-RAS'!E418</f>
        <v>40009.199999999997</v>
      </c>
      <c r="E413" s="2">
        <v>0</v>
      </c>
      <c r="F413" s="2">
        <v>0</v>
      </c>
      <c r="G413" s="3">
        <f t="shared" si="12"/>
        <v>50263.962919999991</v>
      </c>
      <c r="H413" s="3">
        <f t="shared" si="13"/>
        <v>0.69000000000232831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1806621.13</v>
      </c>
      <c r="D415" s="2">
        <f>'PR-RAS'!E420</f>
        <v>1848602.64</v>
      </c>
      <c r="E415" s="2">
        <v>0</v>
      </c>
      <c r="F415" s="2">
        <v>0</v>
      </c>
      <c r="G415" s="3">
        <f t="shared" si="12"/>
        <v>2278584.13374</v>
      </c>
      <c r="H415" s="3">
        <f t="shared" si="13"/>
        <v>0.48999999999068677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2177546.9</v>
      </c>
      <c r="D417" s="2">
        <f>'PR-RAS'!E422</f>
        <v>2281171.8400000003</v>
      </c>
      <c r="E417" s="2">
        <v>0</v>
      </c>
      <c r="F417" s="2">
        <v>0</v>
      </c>
      <c r="G417" s="3">
        <f t="shared" si="12"/>
        <v>2803794.4812799999</v>
      </c>
      <c r="H417" s="3">
        <f t="shared" si="13"/>
        <v>0.25999999977648258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2146405.54</v>
      </c>
      <c r="D418" s="2">
        <f>'PR-RAS'!E423</f>
        <v>2462028.7000000007</v>
      </c>
      <c r="E418" s="2">
        <v>0</v>
      </c>
      <c r="F418" s="2">
        <v>0</v>
      </c>
      <c r="G418" s="3">
        <f t="shared" si="12"/>
        <v>2948383.0459800004</v>
      </c>
      <c r="H418" s="3">
        <f t="shared" si="13"/>
        <v>0.75999999931082129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31141.35999999987</v>
      </c>
      <c r="D419" s="2">
        <f>'PR-RAS'!E424</f>
        <v>0</v>
      </c>
      <c r="E419" s="2">
        <v>0</v>
      </c>
      <c r="F419" s="2">
        <v>0</v>
      </c>
      <c r="G419" s="3">
        <f t="shared" si="12"/>
        <v>13017.088479999946</v>
      </c>
      <c r="H419" s="3">
        <f t="shared" si="13"/>
        <v>0.35999999986961484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180856.86000000034</v>
      </c>
      <c r="E420" s="2">
        <v>0</v>
      </c>
      <c r="F420" s="2">
        <v>0</v>
      </c>
      <c r="G420" s="3">
        <f t="shared" si="12"/>
        <v>151558.04868000027</v>
      </c>
      <c r="H420" s="3">
        <f t="shared" si="13"/>
        <v>0.13999999966472387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60669.630000000121</v>
      </c>
      <c r="D421" s="2">
        <f>'PR-RAS'!E426</f>
        <v>91810.989999999991</v>
      </c>
      <c r="E421" s="2">
        <v>0</v>
      </c>
      <c r="F421" s="2">
        <v>0</v>
      </c>
      <c r="G421" s="3">
        <f t="shared" si="12"/>
        <v>102602.47620000003</v>
      </c>
      <c r="H421" s="3">
        <f t="shared" si="13"/>
        <v>0.37999999988824129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28559.48</v>
      </c>
      <c r="D423" s="2">
        <f>'PR-RAS'!E428</f>
        <v>164636.76999999999</v>
      </c>
      <c r="E423" s="2">
        <v>0</v>
      </c>
      <c r="F423" s="2">
        <v>0</v>
      </c>
      <c r="G423" s="3">
        <f t="shared" si="12"/>
        <v>151005.53443999999</v>
      </c>
      <c r="H423" s="3">
        <f t="shared" si="13"/>
        <v>0.71000000001004082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2177546.9</v>
      </c>
      <c r="D637" s="2">
        <f>'PR-RAS'!E643</f>
        <v>2281171.8400000003</v>
      </c>
      <c r="E637" s="2">
        <v>0</v>
      </c>
      <c r="F637" s="2">
        <v>0</v>
      </c>
      <c r="G637" s="3">
        <f t="shared" si="14"/>
        <v>4286570.40888</v>
      </c>
      <c r="H637" s="3">
        <f t="shared" si="15"/>
        <v>0.25999999977648258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2146405.54</v>
      </c>
      <c r="D638" s="2">
        <f>'PR-RAS'!E644</f>
        <v>2462028.7000000007</v>
      </c>
      <c r="E638" s="2">
        <v>0</v>
      </c>
      <c r="F638" s="2">
        <v>0</v>
      </c>
      <c r="G638" s="3">
        <f t="shared" si="14"/>
        <v>4503884.8927800013</v>
      </c>
      <c r="H638" s="3">
        <f t="shared" si="15"/>
        <v>0.75999999931082129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31141.35999999987</v>
      </c>
      <c r="D639" s="2">
        <f>'PR-RAS'!E645</f>
        <v>0</v>
      </c>
      <c r="E639" s="2">
        <v>0</v>
      </c>
      <c r="F639" s="2">
        <v>0</v>
      </c>
      <c r="G639" s="3">
        <f t="shared" si="14"/>
        <v>19868.187679999915</v>
      </c>
      <c r="H639" s="3">
        <f t="shared" si="15"/>
        <v>0.35999999986961484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180856.86000000034</v>
      </c>
      <c r="E640" s="2">
        <v>0</v>
      </c>
      <c r="F640" s="2">
        <v>0</v>
      </c>
      <c r="G640" s="3">
        <f t="shared" si="14"/>
        <v>231135.06708000044</v>
      </c>
      <c r="H640" s="3">
        <f t="shared" si="15"/>
        <v>0.13999999966472387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60669.630000000121</v>
      </c>
      <c r="D641" s="2">
        <f>'PR-RAS'!E647</f>
        <v>91810.989999999991</v>
      </c>
      <c r="E641" s="2">
        <v>0</v>
      </c>
      <c r="F641" s="2">
        <v>0</v>
      </c>
      <c r="G641" s="3">
        <f t="shared" si="14"/>
        <v>156346.63040000008</v>
      </c>
      <c r="H641" s="3">
        <f t="shared" si="15"/>
        <v>0.37999999988824129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91810.989999999991</v>
      </c>
      <c r="D643" s="2">
        <f>'PR-RAS'!E649</f>
        <v>0</v>
      </c>
      <c r="E643" s="2">
        <v>0</v>
      </c>
      <c r="F643" s="2">
        <v>0</v>
      </c>
      <c r="G643" s="3">
        <f t="shared" si="14"/>
        <v>58942.655579999999</v>
      </c>
      <c r="H643" s="3">
        <f t="shared" si="15"/>
        <v>1.0000000009313226E-2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89045.870000000345</v>
      </c>
      <c r="E644" s="2">
        <v>0</v>
      </c>
      <c r="F644" s="2">
        <v>0</v>
      </c>
      <c r="G644" s="3">
        <f t="shared" si="14"/>
        <v>114512.98882000045</v>
      </c>
      <c r="H644" s="3">
        <f t="shared" si="15"/>
        <v>0.12999999965541065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142023.51999999999</v>
      </c>
      <c r="D645" s="2">
        <f>'PR-RAS'!E651</f>
        <v>953.15</v>
      </c>
      <c r="E645" s="2">
        <v>0</v>
      </c>
      <c r="F645" s="2">
        <v>0</v>
      </c>
      <c r="G645" s="3">
        <f t="shared" si="14"/>
        <v>92690.804079999987</v>
      </c>
      <c r="H645" s="3">
        <f t="shared" si="15"/>
        <v>0.63000000001045464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101546.13</v>
      </c>
      <c r="D646" s="2">
        <f>'PR-RAS'!E653</f>
        <v>114103.75</v>
      </c>
      <c r="E646" s="2">
        <v>0</v>
      </c>
      <c r="F646" s="2">
        <v>0</v>
      </c>
      <c r="G646" s="3">
        <f t="shared" si="14"/>
        <v>212691.09135</v>
      </c>
      <c r="H646" s="3">
        <f t="shared" si="15"/>
        <v>0.38000000000465661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1173648.97</v>
      </c>
      <c r="D647" s="2">
        <f>'PR-RAS'!E654</f>
        <v>975334.78</v>
      </c>
      <c r="E647" s="2">
        <v>0</v>
      </c>
      <c r="F647" s="2">
        <v>0</v>
      </c>
      <c r="G647" s="3">
        <f t="shared" si="14"/>
        <v>2018309.7703800001</v>
      </c>
      <c r="H647" s="3">
        <f t="shared" si="15"/>
        <v>0.25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1161091.3500000001</v>
      </c>
      <c r="D648" s="2">
        <f>'PR-RAS'!E655</f>
        <v>979301.07</v>
      </c>
      <c r="E648" s="2">
        <v>0</v>
      </c>
      <c r="F648" s="2">
        <v>0</v>
      </c>
      <c r="G648" s="3">
        <f t="shared" si="14"/>
        <v>2018441.6880300003</v>
      </c>
      <c r="H648" s="3">
        <f t="shared" si="15"/>
        <v>0.42000000004190952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114103.75</v>
      </c>
      <c r="D649" s="2">
        <f>'PR-RAS'!E656</f>
        <v>110137.46000000008</v>
      </c>
      <c r="E649" s="2">
        <v>0</v>
      </c>
      <c r="F649" s="2">
        <v>0</v>
      </c>
      <c r="G649" s="3">
        <f t="shared" si="14"/>
        <v>216677.37816000011</v>
      </c>
      <c r="H649" s="3">
        <f t="shared" si="15"/>
        <v>0.71000000007916242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67</v>
      </c>
      <c r="D651" s="2">
        <f>'PR-RAS'!E658</f>
        <v>70</v>
      </c>
      <c r="E651" s="2">
        <v>0</v>
      </c>
      <c r="F651" s="2">
        <v>0</v>
      </c>
      <c r="G651" s="3">
        <f t="shared" si="14"/>
        <v>134.55000000000001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64</v>
      </c>
      <c r="D653" s="2">
        <f>'PR-RAS'!E660</f>
        <v>70</v>
      </c>
      <c r="E653" s="2">
        <v>0</v>
      </c>
      <c r="F653" s="2">
        <v>0</v>
      </c>
      <c r="G653" s="3">
        <f t="shared" si="14"/>
        <v>133.00800000000001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1435061.38</v>
      </c>
      <c r="D676" s="2">
        <f>'PR-RAS'!E683</f>
        <v>1534363.5</v>
      </c>
      <c r="E676" s="2">
        <v>0</v>
      </c>
      <c r="F676" s="2">
        <v>0</v>
      </c>
      <c r="G676" s="3">
        <f t="shared" si="14"/>
        <v>3040057.1565</v>
      </c>
      <c r="H676" s="3">
        <f t="shared" si="15"/>
        <v>0.87999999988824129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172.01</v>
      </c>
      <c r="D677" s="2">
        <f>'PR-RAS'!E684</f>
        <v>0</v>
      </c>
      <c r="E677" s="2">
        <v>0</v>
      </c>
      <c r="F677" s="2">
        <v>0</v>
      </c>
      <c r="G677" s="3">
        <f t="shared" si="14"/>
        <v>116.27876000000001</v>
      </c>
      <c r="H677" s="3">
        <f t="shared" si="15"/>
        <v>9.9999999999909051E-3</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38101.730000000003</v>
      </c>
      <c r="D678" s="2">
        <f>'PR-RAS'!E685</f>
        <v>35922.92</v>
      </c>
      <c r="E678" s="2">
        <v>0</v>
      </c>
      <c r="F678" s="2">
        <v>0</v>
      </c>
      <c r="G678" s="3">
        <f t="shared" si="14"/>
        <v>74434.504890000011</v>
      </c>
      <c r="H678" s="3">
        <f t="shared" si="15"/>
        <v>0.34999999999854481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156927</v>
      </c>
      <c r="D695" s="2">
        <f>'PR-RAS'!E702</f>
        <v>17775.099999999999</v>
      </c>
      <c r="E695" s="2">
        <v>0</v>
      </c>
      <c r="F695" s="2">
        <v>0</v>
      </c>
      <c r="G695" s="3">
        <f t="shared" si="14"/>
        <v>133579.17679999999</v>
      </c>
      <c r="H695" s="3">
        <f t="shared" si="15"/>
        <v>9.9999999998544808E-2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62745.5</v>
      </c>
      <c r="D717" s="2">
        <f>'PR-RAS'!E724</f>
        <v>63682.07</v>
      </c>
      <c r="E717" s="2">
        <v>0</v>
      </c>
      <c r="F717" s="2">
        <v>0</v>
      </c>
      <c r="G717" s="3">
        <f t="shared" si="14"/>
        <v>136118.50224</v>
      </c>
      <c r="H717" s="3">
        <f t="shared" si="15"/>
        <v>0.56999999999970896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1545.04</v>
      </c>
      <c r="D726" s="2">
        <f>'PR-RAS'!E733</f>
        <v>1765.76</v>
      </c>
      <c r="E726" s="2">
        <v>0</v>
      </c>
      <c r="F726" s="2">
        <v>0</v>
      </c>
      <c r="G726" s="3">
        <f t="shared" si="14"/>
        <v>3680.5059999999994</v>
      </c>
      <c r="H726" s="3">
        <f t="shared" si="15"/>
        <v>0.27999999999997272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36291.910000000003</v>
      </c>
      <c r="D727" s="2">
        <f>'PR-RAS'!E734</f>
        <v>40907.07</v>
      </c>
      <c r="E727" s="2">
        <v>0</v>
      </c>
      <c r="F727" s="2">
        <v>0</v>
      </c>
      <c r="G727" s="3">
        <f t="shared" si="14"/>
        <v>85744.992299999998</v>
      </c>
      <c r="H727" s="3">
        <f t="shared" si="15"/>
        <v>0.1599999999962165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3866.48</v>
      </c>
      <c r="D729" s="2">
        <f>'PR-RAS'!E736</f>
        <v>3360.9</v>
      </c>
      <c r="E729" s="2">
        <v>0</v>
      </c>
      <c r="F729" s="2">
        <v>0</v>
      </c>
      <c r="G729" s="3">
        <f t="shared" si="14"/>
        <v>7708.2678400000004</v>
      </c>
      <c r="H729" s="3">
        <f t="shared" si="15"/>
        <v>0.57999999999992724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431.81</v>
      </c>
      <c r="E730" s="2">
        <v>0</v>
      </c>
      <c r="F730" s="2">
        <v>0</v>
      </c>
      <c r="G730" s="3">
        <f t="shared" si="14"/>
        <v>629.57898</v>
      </c>
      <c r="H730" s="3">
        <f t="shared" si="15"/>
        <v>0.18999999999999773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14776.22</v>
      </c>
      <c r="D731" s="2">
        <f>'PR-RAS'!E738</f>
        <v>465.37</v>
      </c>
      <c r="E731" s="2">
        <v>0</v>
      </c>
      <c r="F731" s="2">
        <v>0</v>
      </c>
      <c r="G731" s="3">
        <f t="shared" si="14"/>
        <v>11466.0808</v>
      </c>
      <c r="H731" s="3">
        <f t="shared" si="15"/>
        <v>0.58999999999934971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1957.52</v>
      </c>
      <c r="D732" s="2">
        <f>'PR-RAS'!E739</f>
        <v>0</v>
      </c>
      <c r="E732" s="2">
        <v>0</v>
      </c>
      <c r="F732" s="2">
        <v>0</v>
      </c>
      <c r="G732" s="3">
        <f t="shared" si="14"/>
        <v>1430.94712</v>
      </c>
      <c r="H732" s="3">
        <f t="shared" si="15"/>
        <v>0.48000000000001819</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2552.38</v>
      </c>
      <c r="D734" s="2">
        <f>'PR-RAS'!E741</f>
        <v>3124.42</v>
      </c>
      <c r="E734" s="2">
        <v>0</v>
      </c>
      <c r="F734" s="2">
        <v>0</v>
      </c>
      <c r="G734" s="3">
        <f t="shared" si="14"/>
        <v>6451.2942600000006</v>
      </c>
      <c r="H734" s="3">
        <f t="shared" si="15"/>
        <v>0.8000000000001819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273.3</v>
      </c>
      <c r="D735" s="2">
        <f>'PR-RAS'!E742</f>
        <v>0</v>
      </c>
      <c r="E735" s="2">
        <v>0</v>
      </c>
      <c r="F735" s="2">
        <v>0</v>
      </c>
      <c r="G735" s="3">
        <f t="shared" si="14"/>
        <v>200.60220000000001</v>
      </c>
      <c r="H735" s="3">
        <f t="shared" si="15"/>
        <v>0.30000000000001137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4992</v>
      </c>
      <c r="E737" s="2">
        <v>0</v>
      </c>
      <c r="F737" s="2">
        <v>0</v>
      </c>
      <c r="G737" s="3">
        <f t="shared" si="28"/>
        <v>7348.2240000000002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50995.74</v>
      </c>
      <c r="D848" s="2">
        <f>'PR-RAS'!E855</f>
        <v>46930.67</v>
      </c>
      <c r="E848" s="2">
        <v>0</v>
      </c>
      <c r="F848" s="2">
        <v>0</v>
      </c>
      <c r="G848" s="3">
        <f t="shared" si="34"/>
        <v>122693.94675999999</v>
      </c>
      <c r="H848" s="3">
        <f t="shared" si="35"/>
        <v>0.5900000000037835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1390334.06</v>
      </c>
      <c r="D1011" s="7">
        <f>BILANCA!E6</f>
        <v>1383822.4300000002</v>
      </c>
      <c r="E1011" s="7">
        <v>0</v>
      </c>
      <c r="F1011" s="7">
        <v>0</v>
      </c>
      <c r="G1011" s="8">
        <f t="shared" ref="G1011:G1306" si="38">B1011/1000*C1011+B1011/500*D1011</f>
        <v>4157.9789200000005</v>
      </c>
      <c r="H1011" s="8">
        <f t="shared" si="35"/>
        <v>0.49000000022351742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1078155.08</v>
      </c>
      <c r="D1012" s="2">
        <f>BILANCA!E7</f>
        <v>1080938.81</v>
      </c>
      <c r="E1012" s="2">
        <v>0</v>
      </c>
      <c r="F1012" s="2">
        <v>0</v>
      </c>
      <c r="G1012" s="3">
        <f t="shared" si="38"/>
        <v>6480.0654000000004</v>
      </c>
      <c r="H1012" s="3">
        <f t="shared" si="35"/>
        <v>0.27000000001862645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1077461.4300000002</v>
      </c>
      <c r="D1017" s="2">
        <f>BILANCA!E12</f>
        <v>1080245.1600000001</v>
      </c>
      <c r="E1017" s="2">
        <v>0</v>
      </c>
      <c r="F1017" s="2">
        <v>0</v>
      </c>
      <c r="G1017" s="3">
        <f t="shared" si="38"/>
        <v>22665.662250000001</v>
      </c>
      <c r="H1017" s="3">
        <f t="shared" si="35"/>
        <v>0.59000000031664968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1052662.4700000002</v>
      </c>
      <c r="D1018" s="2">
        <f>BILANCA!E13</f>
        <v>1021002.1</v>
      </c>
      <c r="E1018" s="2">
        <v>0</v>
      </c>
      <c r="F1018" s="2">
        <v>0</v>
      </c>
      <c r="G1018" s="3">
        <f t="shared" si="38"/>
        <v>24757.333360000004</v>
      </c>
      <c r="H1018" s="3">
        <f t="shared" si="35"/>
        <v>0.5700000001816079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1742490.06</v>
      </c>
      <c r="D1020" s="2">
        <f>BILANCA!E15</f>
        <v>1738001.74</v>
      </c>
      <c r="E1020" s="2">
        <v>0</v>
      </c>
      <c r="F1020" s="2">
        <v>0</v>
      </c>
      <c r="G1020" s="3">
        <f t="shared" si="38"/>
        <v>52184.935400000002</v>
      </c>
      <c r="H1020" s="3">
        <f t="shared" si="35"/>
        <v>0.32000000006519258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689827.59</v>
      </c>
      <c r="D1023" s="2">
        <f>BILANCA!E18</f>
        <v>716999.64</v>
      </c>
      <c r="E1023" s="2">
        <v>0</v>
      </c>
      <c r="F1023" s="2">
        <v>0</v>
      </c>
      <c r="G1023" s="3">
        <f t="shared" si="38"/>
        <v>27609.749309999999</v>
      </c>
      <c r="H1023" s="3">
        <f t="shared" si="35"/>
        <v>0.77000000001862645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23077.959999999963</v>
      </c>
      <c r="D1024" s="2">
        <f>BILANCA!E19</f>
        <v>20350.929999999993</v>
      </c>
      <c r="E1024" s="2">
        <v>0</v>
      </c>
      <c r="F1024" s="2">
        <v>0</v>
      </c>
      <c r="G1024" s="3">
        <f t="shared" si="38"/>
        <v>892.91747999999927</v>
      </c>
      <c r="H1024" s="3">
        <f t="shared" si="35"/>
        <v>0.11000000004423782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243261.2</v>
      </c>
      <c r="D1025" s="2">
        <f>BILANCA!E20</f>
        <v>244161.94</v>
      </c>
      <c r="E1025" s="2">
        <v>0</v>
      </c>
      <c r="F1025" s="2">
        <v>0</v>
      </c>
      <c r="G1025" s="3">
        <f t="shared" si="38"/>
        <v>10973.7762</v>
      </c>
      <c r="H1025" s="3">
        <f t="shared" si="35"/>
        <v>0.26000000000931323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32655.119999999999</v>
      </c>
      <c r="D1026" s="2">
        <f>BILANCA!E21</f>
        <v>34830.11</v>
      </c>
      <c r="E1026" s="2">
        <v>0</v>
      </c>
      <c r="F1026" s="2">
        <v>0</v>
      </c>
      <c r="G1026" s="3">
        <f t="shared" si="38"/>
        <v>1637.0454400000001</v>
      </c>
      <c r="H1026" s="3">
        <f t="shared" si="35"/>
        <v>0.22999999999956344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10062.469999999999</v>
      </c>
      <c r="D1027" s="2">
        <f>BILANCA!E22</f>
        <v>10062.469999999999</v>
      </c>
      <c r="E1027" s="2">
        <v>0</v>
      </c>
      <c r="F1027" s="2">
        <v>0</v>
      </c>
      <c r="G1027" s="3">
        <f t="shared" si="38"/>
        <v>513.18597</v>
      </c>
      <c r="H1027" s="3">
        <f t="shared" si="35"/>
        <v>0.93999999999869033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4730</v>
      </c>
      <c r="E1029" s="2">
        <v>0</v>
      </c>
      <c r="F1029" s="2">
        <v>0</v>
      </c>
      <c r="G1029" s="3">
        <f t="shared" si="38"/>
        <v>179.74</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826.2</v>
      </c>
      <c r="D1031" s="2">
        <f>BILANCA!E26</f>
        <v>826.2</v>
      </c>
      <c r="E1031" s="2">
        <v>0</v>
      </c>
      <c r="F1031" s="2">
        <v>0</v>
      </c>
      <c r="G1031" s="3">
        <f t="shared" si="38"/>
        <v>52.050600000000003</v>
      </c>
      <c r="H1031" s="3">
        <f t="shared" si="35"/>
        <v>0.40000000000009095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263727.03000000003</v>
      </c>
      <c r="D1033" s="2">
        <f>BILANCA!E28</f>
        <v>274259.78999999998</v>
      </c>
      <c r="E1033" s="2">
        <v>0</v>
      </c>
      <c r="F1033" s="2">
        <v>0</v>
      </c>
      <c r="G1033" s="3">
        <f t="shared" si="38"/>
        <v>18681.672030000002</v>
      </c>
      <c r="H1033" s="3">
        <f t="shared" si="35"/>
        <v>0.24000000004889444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1721</v>
      </c>
      <c r="D1040" s="2">
        <f>BILANCA!E35</f>
        <v>38892.130000000005</v>
      </c>
      <c r="E1040" s="2">
        <v>0</v>
      </c>
      <c r="F1040" s="2">
        <v>0</v>
      </c>
      <c r="G1040" s="3">
        <f t="shared" si="38"/>
        <v>2385.1578000000004</v>
      </c>
      <c r="H1040" s="3">
        <f t="shared" si="35"/>
        <v>0.13000000000465661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234693.73</v>
      </c>
      <c r="D1041" s="2">
        <f>BILANCA!E36</f>
        <v>271864.86</v>
      </c>
      <c r="E1041" s="2">
        <v>0</v>
      </c>
      <c r="F1041" s="2">
        <v>0</v>
      </c>
      <c r="G1041" s="3">
        <f t="shared" si="38"/>
        <v>24131.126949999998</v>
      </c>
      <c r="H1041" s="3">
        <f t="shared" si="35"/>
        <v>0.41000000000349246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723.4</v>
      </c>
      <c r="D1042" s="2">
        <f>BILANCA!E37</f>
        <v>723.4</v>
      </c>
      <c r="E1042" s="2">
        <v>0</v>
      </c>
      <c r="F1042" s="2">
        <v>0</v>
      </c>
      <c r="G1042" s="3">
        <f t="shared" si="38"/>
        <v>69.446400000000011</v>
      </c>
      <c r="H1042" s="3">
        <f t="shared" si="35"/>
        <v>0.79999999999995453</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233696.13</v>
      </c>
      <c r="D1045" s="2">
        <f>BILANCA!E40</f>
        <v>233696.13</v>
      </c>
      <c r="E1045" s="2">
        <v>0</v>
      </c>
      <c r="F1045" s="2">
        <v>0</v>
      </c>
      <c r="G1045" s="3">
        <f t="shared" si="38"/>
        <v>24538.093650000003</v>
      </c>
      <c r="H1045" s="3">
        <f t="shared" si="35"/>
        <v>0.26000000000931323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26939.73</v>
      </c>
      <c r="D1059" s="2">
        <f>BILANCA!E54</f>
        <v>27279.54</v>
      </c>
      <c r="E1059" s="2">
        <v>0</v>
      </c>
      <c r="F1059" s="2">
        <v>0</v>
      </c>
      <c r="G1059" s="3">
        <f t="shared" si="38"/>
        <v>3993.4416900000001</v>
      </c>
      <c r="H1059" s="3">
        <f t="shared" si="35"/>
        <v>0.72999999999956344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26939.73</v>
      </c>
      <c r="D1060" s="2">
        <f>BILANCA!E55</f>
        <v>27279.54</v>
      </c>
      <c r="E1060" s="2">
        <v>0</v>
      </c>
      <c r="F1060" s="2">
        <v>0</v>
      </c>
      <c r="G1060" s="3">
        <f t="shared" si="38"/>
        <v>4074.9405000000002</v>
      </c>
      <c r="H1060" s="3">
        <f t="shared" si="35"/>
        <v>0.72999999999956344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693.65</v>
      </c>
      <c r="D1068" s="2">
        <f>BILANCA!E63</f>
        <v>693.65</v>
      </c>
      <c r="E1068" s="2">
        <v>0</v>
      </c>
      <c r="F1068" s="2">
        <v>0</v>
      </c>
      <c r="G1068" s="3">
        <f t="shared" si="38"/>
        <v>120.69510000000001</v>
      </c>
      <c r="H1068" s="3">
        <f t="shared" si="35"/>
        <v>0.70000000000004547</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693.65</v>
      </c>
      <c r="D1069" s="2">
        <f>BILANCA!E64</f>
        <v>693.65</v>
      </c>
      <c r="E1069" s="2">
        <v>0</v>
      </c>
      <c r="F1069" s="2">
        <v>0</v>
      </c>
      <c r="G1069" s="3">
        <f t="shared" si="38"/>
        <v>122.77604999999998</v>
      </c>
      <c r="H1069" s="3">
        <f t="shared" si="35"/>
        <v>0.70000000000004547</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312178.98</v>
      </c>
      <c r="D1074" s="2">
        <f>BILANCA!E69</f>
        <v>302883.62</v>
      </c>
      <c r="E1074" s="2">
        <v>0</v>
      </c>
      <c r="F1074" s="2">
        <v>0</v>
      </c>
      <c r="G1074" s="3">
        <f t="shared" si="38"/>
        <v>58748.558080000003</v>
      </c>
      <c r="H1074" s="3">
        <f t="shared" si="35"/>
        <v>0.40000000002328306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114103.75000000001</v>
      </c>
      <c r="D1075" s="2">
        <f>BILANCA!E70</f>
        <v>110137.46</v>
      </c>
      <c r="E1075" s="2">
        <v>0</v>
      </c>
      <c r="F1075" s="2">
        <v>0</v>
      </c>
      <c r="G1075" s="3">
        <f t="shared" si="38"/>
        <v>21734.613550000002</v>
      </c>
      <c r="H1075" s="3">
        <f t="shared" si="35"/>
        <v>0.70999999999185093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113862.29000000001</v>
      </c>
      <c r="D1076" s="2">
        <f>BILANCA!E71</f>
        <v>109951.65000000001</v>
      </c>
      <c r="E1076" s="2">
        <v>0</v>
      </c>
      <c r="F1076" s="2">
        <v>0</v>
      </c>
      <c r="G1076" s="3">
        <f t="shared" si="38"/>
        <v>22028.528940000004</v>
      </c>
      <c r="H1076" s="3">
        <f t="shared" si="35"/>
        <v>0.63999999999941792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113681.16</v>
      </c>
      <c r="D1078" s="2">
        <f>BILANCA!E73</f>
        <v>109770.52</v>
      </c>
      <c r="E1078" s="2">
        <v>0</v>
      </c>
      <c r="F1078" s="2">
        <v>0</v>
      </c>
      <c r="G1078" s="3">
        <f t="shared" si="38"/>
        <v>22659.109600000003</v>
      </c>
      <c r="H1078" s="3">
        <f t="shared" si="35"/>
        <v>0.63999999999941792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181.13</v>
      </c>
      <c r="D1080" s="2">
        <f>BILANCA!E75</f>
        <v>181.13</v>
      </c>
      <c r="E1080" s="2">
        <v>0</v>
      </c>
      <c r="F1080" s="2">
        <v>0</v>
      </c>
      <c r="G1080" s="3">
        <f t="shared" si="38"/>
        <v>38.037300000000002</v>
      </c>
      <c r="H1080" s="3">
        <f t="shared" si="35"/>
        <v>0.25999999999999091</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241.46</v>
      </c>
      <c r="D1085" s="2">
        <f>BILANCA!E80</f>
        <v>185.81</v>
      </c>
      <c r="E1085" s="2">
        <v>0</v>
      </c>
      <c r="F1085" s="2">
        <v>0</v>
      </c>
      <c r="G1085" s="3">
        <f t="shared" si="38"/>
        <v>45.981000000000002</v>
      </c>
      <c r="H1085" s="3">
        <f t="shared" si="35"/>
        <v>0.65000000000000568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28739.06</v>
      </c>
      <c r="D1087" s="2">
        <f>BILANCA!E82</f>
        <v>28403.07</v>
      </c>
      <c r="E1087" s="2">
        <v>0</v>
      </c>
      <c r="F1087" s="2">
        <v>0</v>
      </c>
      <c r="G1087" s="3">
        <f t="shared" si="38"/>
        <v>6586.9803999999995</v>
      </c>
      <c r="H1087" s="3">
        <f t="shared" si="35"/>
        <v>0.13000000000101863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10434.82</v>
      </c>
      <c r="D1089" s="2">
        <f>BILANCA!E84</f>
        <v>10434.82</v>
      </c>
      <c r="E1089" s="2">
        <v>0</v>
      </c>
      <c r="F1089" s="2">
        <v>0</v>
      </c>
      <c r="G1089" s="3">
        <f t="shared" si="38"/>
        <v>2473.0523400000002</v>
      </c>
      <c r="H1089" s="3">
        <f t="shared" si="35"/>
        <v>0.36000000000058208</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18304.240000000002</v>
      </c>
      <c r="D1092" s="2">
        <f>BILANCA!E87</f>
        <v>17968.25</v>
      </c>
      <c r="E1092" s="2">
        <v>0</v>
      </c>
      <c r="F1092" s="2">
        <v>0</v>
      </c>
      <c r="G1092" s="3">
        <f t="shared" si="38"/>
        <v>4447.7406800000008</v>
      </c>
      <c r="H1092" s="3">
        <f t="shared" si="35"/>
        <v>0.49000000000160071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27312.65</v>
      </c>
      <c r="D1152" s="2">
        <f>BILANCA!E147</f>
        <v>163389.94</v>
      </c>
      <c r="E1152" s="2">
        <v>0</v>
      </c>
      <c r="F1152" s="2">
        <v>0</v>
      </c>
      <c r="G1152" s="3">
        <f t="shared" si="38"/>
        <v>50281.139259999996</v>
      </c>
      <c r="H1152" s="3">
        <f t="shared" si="41"/>
        <v>0.4099999999962165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189.98000000000002</v>
      </c>
      <c r="D1155" s="2">
        <f>BILANCA!E150</f>
        <v>132401.95000000001</v>
      </c>
      <c r="E1155" s="2">
        <v>0</v>
      </c>
      <c r="F1155" s="2">
        <v>0</v>
      </c>
      <c r="G1155" s="3">
        <f t="shared" si="38"/>
        <v>38424.112600000008</v>
      </c>
      <c r="H1155" s="3">
        <f t="shared" si="41"/>
        <v>6.9999999988340278E-2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21.86</v>
      </c>
      <c r="D1161" s="2">
        <f>BILANCA!E156</f>
        <v>126584.83</v>
      </c>
      <c r="E1161" s="2">
        <v>0</v>
      </c>
      <c r="F1161" s="2">
        <v>0</v>
      </c>
      <c r="G1161" s="3">
        <f t="shared" si="38"/>
        <v>38231.919520000003</v>
      </c>
      <c r="H1161" s="3">
        <f t="shared" si="41"/>
        <v>0.30999999999825434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168.12</v>
      </c>
      <c r="D1163" s="2">
        <f>BILANCA!E158</f>
        <v>5817.12</v>
      </c>
      <c r="E1163" s="2">
        <v>0</v>
      </c>
      <c r="F1163" s="2">
        <v>0</v>
      </c>
      <c r="G1163" s="3">
        <f t="shared" si="38"/>
        <v>1805.76108</v>
      </c>
      <c r="H1163" s="3">
        <f t="shared" si="41"/>
        <v>0.23999999999989541</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23803.38</v>
      </c>
      <c r="D1165" s="2">
        <f>BILANCA!E160</f>
        <v>27765.040000000001</v>
      </c>
      <c r="E1165" s="2">
        <v>0</v>
      </c>
      <c r="F1165" s="2">
        <v>0</v>
      </c>
      <c r="G1165" s="3">
        <f t="shared" si="38"/>
        <v>12296.686300000001</v>
      </c>
      <c r="H1165" s="3">
        <f t="shared" si="41"/>
        <v>0.42000000000189175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3319.29</v>
      </c>
      <c r="D1166" s="2">
        <f>BILANCA!E161</f>
        <v>3222.95</v>
      </c>
      <c r="E1166" s="2">
        <v>0</v>
      </c>
      <c r="F1166" s="2">
        <v>0</v>
      </c>
      <c r="G1166" s="3">
        <f t="shared" si="38"/>
        <v>1523.3696399999999</v>
      </c>
      <c r="H1166" s="3">
        <f t="shared" si="41"/>
        <v>0.34000000000014552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142023.51999999999</v>
      </c>
      <c r="D1176" s="2">
        <f>BILANCA!E171</f>
        <v>953.15</v>
      </c>
      <c r="E1176" s="2">
        <v>0</v>
      </c>
      <c r="F1176" s="2">
        <v>0</v>
      </c>
      <c r="G1176" s="3">
        <f t="shared" si="38"/>
        <v>23892.350119999999</v>
      </c>
      <c r="H1176" s="3">
        <f t="shared" si="41"/>
        <v>0.63000000001045464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953.15</v>
      </c>
      <c r="D1177" s="2">
        <f>BILANCA!E172</f>
        <v>953.15</v>
      </c>
      <c r="E1177" s="2">
        <v>0</v>
      </c>
      <c r="F1177" s="2">
        <v>0</v>
      </c>
      <c r="G1177" s="3">
        <f t="shared" si="38"/>
        <v>477.52814999999998</v>
      </c>
      <c r="H1177" s="3">
        <f t="shared" si="41"/>
        <v>0.29999999999995453</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141070.37</v>
      </c>
      <c r="D1179" s="2">
        <f>BILANCA!E174</f>
        <v>0</v>
      </c>
      <c r="E1179" s="2">
        <v>0</v>
      </c>
      <c r="F1179" s="2">
        <v>0</v>
      </c>
      <c r="G1179" s="3">
        <f t="shared" si="38"/>
        <v>23840.892530000001</v>
      </c>
      <c r="H1179" s="3">
        <f t="shared" si="41"/>
        <v>0.36999999999534339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1390334.06</v>
      </c>
      <c r="D1180" s="2">
        <f>BILANCA!E176</f>
        <v>1383822.4300000002</v>
      </c>
      <c r="E1180" s="2">
        <v>0</v>
      </c>
      <c r="F1180" s="2">
        <v>0</v>
      </c>
      <c r="G1180" s="3">
        <f t="shared" si="38"/>
        <v>706856.4164000001</v>
      </c>
      <c r="H1180" s="3">
        <f t="shared" si="41"/>
        <v>0.49000000022351742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191085.49000000002</v>
      </c>
      <c r="D1181" s="2">
        <f>BILANCA!E177</f>
        <v>226569.7</v>
      </c>
      <c r="E1181" s="2">
        <v>0</v>
      </c>
      <c r="F1181" s="2">
        <v>0</v>
      </c>
      <c r="G1181" s="3">
        <f t="shared" si="38"/>
        <v>110162.45619000001</v>
      </c>
      <c r="H1181" s="3">
        <f t="shared" si="41"/>
        <v>0.79000000000814907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191085.49000000002</v>
      </c>
      <c r="D1182" s="2">
        <f>BILANCA!E178</f>
        <v>189389.57</v>
      </c>
      <c r="E1182" s="2">
        <v>0</v>
      </c>
      <c r="F1182" s="2">
        <v>0</v>
      </c>
      <c r="G1182" s="3">
        <f t="shared" si="38"/>
        <v>98016.716359999991</v>
      </c>
      <c r="H1182" s="3">
        <f t="shared" si="41"/>
        <v>0.92000000001280569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139856.88</v>
      </c>
      <c r="D1183" s="2">
        <f>BILANCA!E179</f>
        <v>155052.5</v>
      </c>
      <c r="E1183" s="2">
        <v>0</v>
      </c>
      <c r="F1183" s="2">
        <v>0</v>
      </c>
      <c r="G1183" s="3">
        <f t="shared" si="38"/>
        <v>77843.405239999993</v>
      </c>
      <c r="H1183" s="3">
        <f t="shared" si="41"/>
        <v>0.61999999999534339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43861.23</v>
      </c>
      <c r="D1184" s="2">
        <f>BILANCA!E180</f>
        <v>34337.07</v>
      </c>
      <c r="E1184" s="2">
        <v>0</v>
      </c>
      <c r="F1184" s="2">
        <v>0</v>
      </c>
      <c r="G1184" s="3">
        <f t="shared" si="38"/>
        <v>19581.15438</v>
      </c>
      <c r="H1184" s="3">
        <f t="shared" si="41"/>
        <v>0.30000000000291038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4.3899999999999997</v>
      </c>
      <c r="D1185" s="2">
        <f>BILANCA!E181</f>
        <v>0</v>
      </c>
      <c r="E1185" s="2">
        <v>0</v>
      </c>
      <c r="F1185" s="2">
        <v>0</v>
      </c>
      <c r="G1185" s="3">
        <f t="shared" si="38"/>
        <v>0.76824999999999988</v>
      </c>
      <c r="H1185" s="3">
        <f t="shared" si="41"/>
        <v>0.38999999999999968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4.3899999999999997</v>
      </c>
      <c r="D1188" s="2">
        <f>BILANCA!E184</f>
        <v>0</v>
      </c>
      <c r="E1188" s="2">
        <v>0</v>
      </c>
      <c r="F1188" s="2">
        <v>0</v>
      </c>
      <c r="G1188" s="3">
        <f t="shared" si="38"/>
        <v>0.78141999999999989</v>
      </c>
      <c r="H1188" s="3">
        <f t="shared" si="41"/>
        <v>0.38999999999999968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7362.99</v>
      </c>
      <c r="D1200" s="2">
        <f>BILANCA!E196</f>
        <v>0</v>
      </c>
      <c r="E1200" s="2">
        <v>0</v>
      </c>
      <c r="F1200" s="2">
        <v>0</v>
      </c>
      <c r="G1200" s="3">
        <f t="shared" si="38"/>
        <v>1398.9681</v>
      </c>
      <c r="H1200" s="3">
        <f t="shared" si="41"/>
        <v>1.0000000000218279E-2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37180.129999999997</v>
      </c>
      <c r="E1251" s="2">
        <v>0</v>
      </c>
      <c r="F1251" s="2">
        <v>0</v>
      </c>
      <c r="G1251" s="3">
        <f>B1251/1000*C1251+B1251/500*D1251</f>
        <v>17920.822659999998</v>
      </c>
      <c r="H1251" s="3">
        <f>ABS(C1251-ROUND(C1251,0))+ABS(D1251-ROUND(D1251,0))</f>
        <v>0.12999999999738066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1199248.57</v>
      </c>
      <c r="D1255" s="2">
        <f>BILANCA!E251</f>
        <v>1157252.7300000002</v>
      </c>
      <c r="E1255" s="2">
        <v>0</v>
      </c>
      <c r="F1255" s="2">
        <v>0</v>
      </c>
      <c r="G1255" s="3">
        <f t="shared" si="38"/>
        <v>860869.73735000018</v>
      </c>
      <c r="H1255" s="3">
        <f t="shared" si="41"/>
        <v>0.69999999972060323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1078878.1000000001</v>
      </c>
      <c r="D1256" s="2">
        <f>BILANCA!E252</f>
        <v>1081661.83</v>
      </c>
      <c r="E1256" s="2">
        <v>0</v>
      </c>
      <c r="F1256" s="2">
        <v>0</v>
      </c>
      <c r="G1256" s="3">
        <f t="shared" si="38"/>
        <v>797581.63296000008</v>
      </c>
      <c r="H1256" s="3">
        <f t="shared" si="41"/>
        <v>0.27000000001862645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1078878.1000000001</v>
      </c>
      <c r="D1257" s="2">
        <f>BILANCA!E253</f>
        <v>1081661.83</v>
      </c>
      <c r="E1257" s="2">
        <v>0</v>
      </c>
      <c r="F1257" s="2">
        <v>0</v>
      </c>
      <c r="G1257" s="3">
        <f t="shared" si="38"/>
        <v>800823.83472000016</v>
      </c>
      <c r="H1257" s="3">
        <f t="shared" si="41"/>
        <v>0.27000000001862645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91810.989999999991</v>
      </c>
      <c r="D1259" s="2">
        <f>BILANCA!E255</f>
        <v>-89045.869999999879</v>
      </c>
      <c r="E1259" s="2">
        <v>0</v>
      </c>
      <c r="F1259" s="2">
        <v>0</v>
      </c>
      <c r="G1259" s="3">
        <f t="shared" si="38"/>
        <v>-21483.90674999994</v>
      </c>
      <c r="H1259" s="3">
        <f t="shared" si="41"/>
        <v>0.14000000013038516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1940413.63</v>
      </c>
      <c r="D1260" s="2">
        <f>BILANCA!E256</f>
        <v>1762878.77</v>
      </c>
      <c r="E1260" s="2">
        <v>0</v>
      </c>
      <c r="F1260" s="2">
        <v>0</v>
      </c>
      <c r="G1260" s="3">
        <f t="shared" si="38"/>
        <v>1366542.7925</v>
      </c>
      <c r="H1260" s="3">
        <f t="shared" si="41"/>
        <v>0.60000000009313226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1940413.63</v>
      </c>
      <c r="D1261" s="2">
        <f>BILANCA!E257</f>
        <v>1762878.77</v>
      </c>
      <c r="E1261" s="2">
        <v>0</v>
      </c>
      <c r="F1261" s="2">
        <v>0</v>
      </c>
      <c r="G1261" s="3">
        <f t="shared" si="38"/>
        <v>1372008.96367</v>
      </c>
      <c r="H1261" s="3">
        <f t="shared" si="41"/>
        <v>0.60000000009313226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1848602.64</v>
      </c>
      <c r="D1264" s="2">
        <f>BILANCA!E260</f>
        <v>1851924.64</v>
      </c>
      <c r="E1264" s="2">
        <v>0</v>
      </c>
      <c r="F1264" s="2">
        <v>0</v>
      </c>
      <c r="G1264" s="3">
        <f t="shared" si="38"/>
        <v>1410322.7876799998</v>
      </c>
      <c r="H1264" s="3">
        <f t="shared" si="41"/>
        <v>0.72000000020489097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1848602.64</v>
      </c>
      <c r="D1266" s="2">
        <f>BILANCA!E262</f>
        <v>1851924.64</v>
      </c>
      <c r="E1266" s="2">
        <v>0</v>
      </c>
      <c r="F1266" s="2">
        <v>0</v>
      </c>
      <c r="G1266" s="3">
        <f t="shared" si="38"/>
        <v>1421427.6915199999</v>
      </c>
      <c r="H1266" s="3">
        <f t="shared" si="41"/>
        <v>0.72000000020489097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28559.48</v>
      </c>
      <c r="D1278" s="2">
        <f>BILANCA!E274</f>
        <v>164636.76999999999</v>
      </c>
      <c r="E1278" s="2">
        <v>0</v>
      </c>
      <c r="F1278" s="2">
        <v>0</v>
      </c>
      <c r="G1278" s="3">
        <f t="shared" si="38"/>
        <v>95899.249360000002</v>
      </c>
      <c r="H1278" s="3">
        <f t="shared" si="41"/>
        <v>0.71000000001004082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1366.12</v>
      </c>
      <c r="D1281" s="2">
        <f>BILANCA!E277</f>
        <v>133578.09</v>
      </c>
      <c r="E1281" s="2">
        <v>0</v>
      </c>
      <c r="F1281" s="2">
        <v>0</v>
      </c>
      <c r="G1281" s="3">
        <f t="shared" si="48"/>
        <v>72769.543300000005</v>
      </c>
      <c r="H1281" s="3">
        <f t="shared" si="49"/>
        <v>0.2099999999963984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21.86</v>
      </c>
      <c r="D1287" s="2">
        <f>BILANCA!E283</f>
        <v>126584.83</v>
      </c>
      <c r="E1287" s="2">
        <v>0</v>
      </c>
      <c r="F1287" s="2">
        <v>0</v>
      </c>
      <c r="G1287" s="3">
        <f t="shared" si="48"/>
        <v>70134.051040000006</v>
      </c>
      <c r="H1287" s="3">
        <f t="shared" si="49"/>
        <v>0.30999999999825434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1344.26</v>
      </c>
      <c r="D1289" s="2">
        <f>BILANCA!E285</f>
        <v>6993.26</v>
      </c>
      <c r="E1289" s="2">
        <v>0</v>
      </c>
      <c r="F1289" s="2">
        <v>0</v>
      </c>
      <c r="G1289" s="3">
        <f t="shared" si="48"/>
        <v>4277.2876200000001</v>
      </c>
      <c r="H1289" s="3">
        <f t="shared" si="49"/>
        <v>0.52000000000020918</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23803.47</v>
      </c>
      <c r="D1291" s="2">
        <f>BILANCA!E287</f>
        <v>27765.13</v>
      </c>
      <c r="E1291" s="2">
        <v>0</v>
      </c>
      <c r="F1291" s="2">
        <v>0</v>
      </c>
      <c r="G1291" s="3">
        <f t="shared" si="48"/>
        <v>22292.778130000002</v>
      </c>
      <c r="H1291" s="3">
        <f t="shared" si="49"/>
        <v>0.60000000000218279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3389.89</v>
      </c>
      <c r="D1292" s="2">
        <f>BILANCA!E288</f>
        <v>3293.55</v>
      </c>
      <c r="E1292" s="2">
        <v>0</v>
      </c>
      <c r="F1292" s="2">
        <v>0</v>
      </c>
      <c r="G1292" s="3">
        <f t="shared" si="48"/>
        <v>2813.5111799999995</v>
      </c>
      <c r="H1292" s="3">
        <f t="shared" si="49"/>
        <v>0.55999999999994543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2320.13</v>
      </c>
      <c r="D1301" s="2">
        <f>BILANCA!E297</f>
        <v>40270.129999999997</v>
      </c>
      <c r="E1301" s="2">
        <v>0</v>
      </c>
      <c r="F1301" s="2">
        <v>0</v>
      </c>
      <c r="G1301" s="3">
        <f t="shared" si="38"/>
        <v>24112.373489999998</v>
      </c>
      <c r="H1301" s="3">
        <f t="shared" si="41"/>
        <v>0.25999999999748979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2320.13</v>
      </c>
      <c r="D1302" s="2">
        <f>BILANCA!E298</f>
        <v>40270.129999999997</v>
      </c>
      <c r="E1302" s="2">
        <v>0</v>
      </c>
      <c r="F1302" s="2">
        <v>0</v>
      </c>
      <c r="G1302" s="3">
        <f t="shared" si="38"/>
        <v>24195.233879999996</v>
      </c>
      <c r="H1302" s="3">
        <f t="shared" si="41"/>
        <v>0.25999999999748979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27312.65</v>
      </c>
      <c r="D1305" s="2">
        <f>BILANCA!E302</f>
        <v>20363.59</v>
      </c>
      <c r="E1305" s="2">
        <v>0</v>
      </c>
      <c r="F1305" s="2">
        <v>0</v>
      </c>
      <c r="G1305" s="3">
        <f t="shared" si="38"/>
        <v>20071.74985</v>
      </c>
      <c r="H1305" s="3">
        <f t="shared" si="41"/>
        <v>0.75999999999839929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143026.35</v>
      </c>
      <c r="E1306" s="2">
        <v>0</v>
      </c>
      <c r="F1306" s="2">
        <v>0</v>
      </c>
      <c r="G1306" s="3">
        <f t="shared" si="38"/>
        <v>84671.599199999997</v>
      </c>
      <c r="H1306" s="3">
        <f t="shared" si="41"/>
        <v>0.35000000000582077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12052.68</v>
      </c>
      <c r="D1311" s="2">
        <f>BILANCA!E308</f>
        <v>11716.69</v>
      </c>
      <c r="E1311" s="2">
        <v>0</v>
      </c>
      <c r="F1311" s="2">
        <v>0</v>
      </c>
      <c r="G1311" s="3">
        <f t="shared" si="52"/>
        <v>10681.30406</v>
      </c>
      <c r="H1311" s="3">
        <f t="shared" si="41"/>
        <v>0.62999999999919964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6251.56</v>
      </c>
      <c r="D1314" s="2">
        <f>BILANCA!E311</f>
        <v>6251.56</v>
      </c>
      <c r="E1314" s="2">
        <v>0</v>
      </c>
      <c r="F1314" s="2">
        <v>0</v>
      </c>
      <c r="G1314" s="3">
        <f t="shared" si="52"/>
        <v>5701.4227200000005</v>
      </c>
      <c r="H1314" s="3">
        <f t="shared" si="41"/>
        <v>0.87999999999919964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11923.39</v>
      </c>
      <c r="D1339" s="2">
        <f>BILANCA!E336</f>
        <v>554.88</v>
      </c>
      <c r="E1339" s="2">
        <v>0</v>
      </c>
      <c r="F1339" s="2">
        <v>0</v>
      </c>
      <c r="G1339" s="3">
        <f t="shared" si="52"/>
        <v>4287.9063500000002</v>
      </c>
      <c r="H1339" s="3">
        <f t="shared" si="41"/>
        <v>0.50999999999942247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179162.1</v>
      </c>
      <c r="D1340" s="2">
        <f>BILANCA!E337</f>
        <v>188834.69</v>
      </c>
      <c r="E1340" s="2">
        <v>0</v>
      </c>
      <c r="F1340" s="2">
        <v>0</v>
      </c>
      <c r="G1340" s="3">
        <f t="shared" si="52"/>
        <v>183754.3884</v>
      </c>
      <c r="H1340" s="3">
        <f t="shared" si="41"/>
        <v>0.41000000000349246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506.83</v>
      </c>
      <c r="D1347" s="2">
        <f>BILANCA!E344</f>
        <v>0</v>
      </c>
      <c r="E1347" s="2">
        <v>0</v>
      </c>
      <c r="F1347" s="2">
        <v>0</v>
      </c>
      <c r="G1347" s="3">
        <f t="shared" si="52"/>
        <v>170.80171000000001</v>
      </c>
      <c r="H1347" s="3">
        <f t="shared" si="41"/>
        <v>0.17000000000001592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30360</v>
      </c>
      <c r="E1374" s="2">
        <v>0</v>
      </c>
      <c r="F1374" s="2">
        <v>0</v>
      </c>
      <c r="G1374" s="3">
        <f t="shared" si="59"/>
        <v>22102.079999999998</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6820.13</v>
      </c>
      <c r="E1383" s="2">
        <v>0</v>
      </c>
      <c r="F1383" s="2">
        <v>0</v>
      </c>
      <c r="G1383" s="3">
        <f t="shared" si="59"/>
        <v>5087.8169799999996</v>
      </c>
      <c r="H1383" s="3">
        <f t="shared" si="60"/>
        <v>0.13000000000010914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2320.13</v>
      </c>
      <c r="D1398" s="2">
        <f>BILANCA!E395</f>
        <v>2320.13</v>
      </c>
      <c r="E1398" s="2">
        <v>0</v>
      </c>
      <c r="F1398" s="2">
        <v>0</v>
      </c>
      <c r="G1398" s="3">
        <f t="shared" si="61"/>
        <v>2700.6313200000004</v>
      </c>
      <c r="H1398" s="3">
        <f t="shared" si="62"/>
        <v>0.26000000000021828</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37950</v>
      </c>
      <c r="E1399" s="2">
        <v>0</v>
      </c>
      <c r="F1399" s="2">
        <v>0</v>
      </c>
      <c r="G1399" s="3">
        <f t="shared" si="61"/>
        <v>29525.100000000002</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2146405.54</v>
      </c>
      <c r="D1510" s="2">
        <f>'RAS-funkcijski'!E114</f>
        <v>2462028.7000000002</v>
      </c>
      <c r="E1510" s="2">
        <v>0</v>
      </c>
      <c r="F1510" s="2">
        <v>0</v>
      </c>
      <c r="G1510" s="3">
        <f t="shared" si="52"/>
        <v>777750.92339999997</v>
      </c>
      <c r="H1510" s="3">
        <f t="shared" si="63"/>
        <v>0.75999999977648258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2067568.83</v>
      </c>
      <c r="D1511" s="2">
        <f>'RAS-funkcijski'!E115</f>
        <v>2368500.98</v>
      </c>
      <c r="E1511" s="2">
        <v>0</v>
      </c>
      <c r="F1511" s="2">
        <v>0</v>
      </c>
      <c r="G1511" s="3">
        <f t="shared" si="52"/>
        <v>755307.35768999998</v>
      </c>
      <c r="H1511" s="3">
        <f t="shared" si="63"/>
        <v>0.18999999994412065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2067568.83</v>
      </c>
      <c r="D1513" s="2">
        <f>'RAS-funkcijski'!E117</f>
        <v>2368500.98</v>
      </c>
      <c r="E1513" s="2">
        <v>0</v>
      </c>
      <c r="F1513" s="2">
        <v>0</v>
      </c>
      <c r="G1513" s="3">
        <f t="shared" si="52"/>
        <v>768916.49927000003</v>
      </c>
      <c r="H1513" s="3">
        <f t="shared" si="63"/>
        <v>0.18999999994412065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78836.710000000006</v>
      </c>
      <c r="D1522" s="2">
        <f>'RAS-funkcijski'!E126</f>
        <v>93527.72</v>
      </c>
      <c r="E1522" s="2">
        <v>0</v>
      </c>
      <c r="F1522" s="2">
        <v>0</v>
      </c>
      <c r="G1522" s="3">
        <f t="shared" si="52"/>
        <v>32438.8423</v>
      </c>
      <c r="H1522" s="3">
        <f t="shared" si="63"/>
        <v>0.569999999992433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2146405.54</v>
      </c>
      <c r="D1537" s="14">
        <f>'RAS-funkcijski'!E141</f>
        <v>2462028.7000000002</v>
      </c>
      <c r="E1537" s="14">
        <v>0</v>
      </c>
      <c r="F1537" s="14">
        <v>0</v>
      </c>
      <c r="G1537" s="15">
        <f t="shared" si="52"/>
        <v>968653.42278000014</v>
      </c>
      <c r="H1537" s="15">
        <f t="shared" si="63"/>
        <v>0.75999999977648258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5555</v>
      </c>
      <c r="D1538" s="7">
        <f>'P-VRIO'!E5</f>
        <v>42780.47</v>
      </c>
      <c r="E1538" s="7">
        <v>0</v>
      </c>
      <c r="F1538" s="7">
        <v>0</v>
      </c>
      <c r="G1538" s="8">
        <f t="shared" si="52"/>
        <v>91.115939999999995</v>
      </c>
      <c r="H1538" s="8">
        <f t="shared" si="63"/>
        <v>0.47000000000116415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42780.47</v>
      </c>
      <c r="E1539" s="2">
        <v>0</v>
      </c>
      <c r="F1539" s="2">
        <v>0</v>
      </c>
      <c r="G1539" s="3">
        <f t="shared" si="52"/>
        <v>171.12188</v>
      </c>
      <c r="H1539" s="3">
        <f t="shared" si="63"/>
        <v>0.47000000000116415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42780.47</v>
      </c>
      <c r="E1540" s="2">
        <v>0</v>
      </c>
      <c r="F1540" s="2">
        <v>0</v>
      </c>
      <c r="G1540" s="3">
        <f t="shared" si="52"/>
        <v>256.68281999999999</v>
      </c>
      <c r="H1540" s="3">
        <f t="shared" si="63"/>
        <v>0.47000000000116415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42780.47</v>
      </c>
      <c r="E1542" s="2">
        <v>0</v>
      </c>
      <c r="F1542" s="2">
        <v>0</v>
      </c>
      <c r="G1542" s="3">
        <f t="shared" si="52"/>
        <v>427.80470000000003</v>
      </c>
      <c r="H1542" s="3">
        <f t="shared" si="63"/>
        <v>0.47000000000116415</v>
      </c>
      <c r="I1542" s="11">
        <f t="shared" si="64"/>
        <v>201.06820900049803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5555</v>
      </c>
      <c r="D1555" s="2">
        <f>'P-VRIO'!E22</f>
        <v>0</v>
      </c>
      <c r="E1555" s="2">
        <v>0</v>
      </c>
      <c r="F1555" s="2">
        <v>0</v>
      </c>
      <c r="G1555" s="3">
        <f t="shared" si="52"/>
        <v>99.99</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5555</v>
      </c>
      <c r="D1556" s="2">
        <f>'P-VRIO'!E23</f>
        <v>0</v>
      </c>
      <c r="E1556" s="2">
        <v>0</v>
      </c>
      <c r="F1556" s="2">
        <v>0</v>
      </c>
      <c r="G1556" s="3">
        <f t="shared" si="52"/>
        <v>105.545</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5555</v>
      </c>
      <c r="D1558" s="2">
        <f>'P-VRIO'!E25</f>
        <v>0</v>
      </c>
      <c r="E1558" s="2">
        <v>0</v>
      </c>
      <c r="F1558" s="2">
        <v>0</v>
      </c>
      <c r="G1558" s="3">
        <f t="shared" si="52"/>
        <v>116.655</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191085.49</v>
      </c>
      <c r="D1582" s="7"/>
      <c r="E1582" s="7">
        <v>0</v>
      </c>
      <c r="F1582" s="7">
        <v>0</v>
      </c>
      <c r="G1582" s="8">
        <f t="shared" ref="G1582:G1686" si="70">B1582/1000*C1582</f>
        <v>191.08548999999999</v>
      </c>
      <c r="H1582" s="8">
        <f t="shared" ref="H1582:H1686" si="71">ABS(C1582-ROUND(C1582,0))</f>
        <v>0.48999999999068677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2321981.1000000006</v>
      </c>
      <c r="D1583" s="2">
        <v>0</v>
      </c>
      <c r="E1583" s="2">
        <v>0</v>
      </c>
      <c r="F1583" s="2">
        <v>0</v>
      </c>
      <c r="G1583" s="3">
        <f t="shared" si="70"/>
        <v>4643.9622000000008</v>
      </c>
      <c r="H1583" s="3">
        <f t="shared" si="71"/>
        <v>0.10000000055879354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2237317.3700000006</v>
      </c>
      <c r="D1585" s="2">
        <v>0</v>
      </c>
      <c r="E1585" s="2">
        <v>0</v>
      </c>
      <c r="F1585" s="2">
        <v>0</v>
      </c>
      <c r="G1585" s="3">
        <f t="shared" si="70"/>
        <v>8949.2694800000027</v>
      </c>
      <c r="H1585" s="3">
        <f t="shared" si="71"/>
        <v>0.37000000057742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1793882.62</v>
      </c>
      <c r="D1586" s="2">
        <v>0</v>
      </c>
      <c r="E1586" s="2">
        <v>0</v>
      </c>
      <c r="F1586" s="2">
        <v>0</v>
      </c>
      <c r="G1586" s="3">
        <f t="shared" si="70"/>
        <v>8969.4131000000016</v>
      </c>
      <c r="H1586" s="3">
        <f t="shared" si="71"/>
        <v>0.37999999988824129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436482.81</v>
      </c>
      <c r="D1587" s="2">
        <v>0</v>
      </c>
      <c r="E1587" s="2">
        <v>0</v>
      </c>
      <c r="F1587" s="2">
        <v>0</v>
      </c>
      <c r="G1587" s="3">
        <f t="shared" si="70"/>
        <v>2618.8968599999998</v>
      </c>
      <c r="H1587" s="3">
        <f t="shared" si="71"/>
        <v>0.19000000000232831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1748.74</v>
      </c>
      <c r="D1588" s="2">
        <v>0</v>
      </c>
      <c r="E1588" s="2">
        <v>0</v>
      </c>
      <c r="F1588" s="2">
        <v>0</v>
      </c>
      <c r="G1588" s="3">
        <f t="shared" si="70"/>
        <v>12.24118</v>
      </c>
      <c r="H1588" s="3">
        <f t="shared" si="71"/>
        <v>0.25999999999999091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5203.2</v>
      </c>
      <c r="D1593" s="2">
        <v>0</v>
      </c>
      <c r="E1593" s="2">
        <v>0</v>
      </c>
      <c r="F1593" s="2">
        <v>0</v>
      </c>
      <c r="G1593" s="3">
        <f t="shared" si="70"/>
        <v>62.438400000000001</v>
      </c>
      <c r="H1593" s="3">
        <f t="shared" si="71"/>
        <v>0.1999999999998181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40009.199999999997</v>
      </c>
      <c r="D1594" s="2">
        <v>0</v>
      </c>
      <c r="E1594" s="2">
        <v>0</v>
      </c>
      <c r="F1594" s="2">
        <v>0</v>
      </c>
      <c r="G1594" s="3">
        <f t="shared" si="70"/>
        <v>520.11959999999999</v>
      </c>
      <c r="H1594" s="3">
        <f t="shared" si="71"/>
        <v>0.19999999999708962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44654.53</v>
      </c>
      <c r="D1601" s="2">
        <v>0</v>
      </c>
      <c r="E1601" s="2">
        <v>0</v>
      </c>
      <c r="F1601" s="2">
        <v>0</v>
      </c>
      <c r="G1601" s="3">
        <f>B1601/1000*C1601</f>
        <v>893.09059999999999</v>
      </c>
      <c r="H1601" s="3">
        <f>ABS(C1601-ROUND(C1601,0))</f>
        <v>0.47000000000116415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2286496.8899999997</v>
      </c>
      <c r="D1602" s="2">
        <v>0</v>
      </c>
      <c r="E1602" s="2">
        <v>0</v>
      </c>
      <c r="F1602" s="2">
        <v>0</v>
      </c>
      <c r="G1602" s="3">
        <f t="shared" si="70"/>
        <v>48016.434689999995</v>
      </c>
      <c r="H1602" s="3">
        <f t="shared" si="71"/>
        <v>0.11000000033527613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2239013.2899999996</v>
      </c>
      <c r="D1604" s="2">
        <v>0</v>
      </c>
      <c r="E1604" s="2">
        <v>0</v>
      </c>
      <c r="F1604" s="2">
        <v>0</v>
      </c>
      <c r="G1604" s="3">
        <f t="shared" si="70"/>
        <v>51497.305669999987</v>
      </c>
      <c r="H1604" s="3">
        <f t="shared" si="71"/>
        <v>0.28999999957159162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1778687</v>
      </c>
      <c r="D1605" s="2">
        <v>0</v>
      </c>
      <c r="E1605" s="2">
        <v>0</v>
      </c>
      <c r="F1605" s="2">
        <v>0</v>
      </c>
      <c r="G1605" s="3">
        <f t="shared" si="70"/>
        <v>42688.487999999998</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446006.97</v>
      </c>
      <c r="D1606" s="2">
        <v>0</v>
      </c>
      <c r="E1606" s="2">
        <v>0</v>
      </c>
      <c r="F1606" s="2">
        <v>0</v>
      </c>
      <c r="G1606" s="3">
        <f t="shared" si="70"/>
        <v>11150.17425</v>
      </c>
      <c r="H1606" s="3">
        <f t="shared" si="71"/>
        <v>3.0000000027939677E-2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1753.13</v>
      </c>
      <c r="D1607" s="2">
        <v>0</v>
      </c>
      <c r="E1607" s="2">
        <v>0</v>
      </c>
      <c r="F1607" s="2">
        <v>0</v>
      </c>
      <c r="G1607" s="3">
        <f t="shared" si="70"/>
        <v>45.581380000000003</v>
      </c>
      <c r="H1607" s="3">
        <f t="shared" si="71"/>
        <v>0.13000000000010914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12566.19</v>
      </c>
      <c r="D1612" s="2">
        <v>0</v>
      </c>
      <c r="E1612" s="2">
        <v>0</v>
      </c>
      <c r="F1612" s="2">
        <v>0</v>
      </c>
      <c r="G1612" s="3">
        <f t="shared" si="70"/>
        <v>389.55189000000001</v>
      </c>
      <c r="H1612" s="3">
        <f t="shared" si="71"/>
        <v>0.19000000000050932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40009.199999999997</v>
      </c>
      <c r="D1613" s="2">
        <v>0</v>
      </c>
      <c r="E1613" s="2">
        <v>0</v>
      </c>
      <c r="F1613" s="2">
        <v>0</v>
      </c>
      <c r="G1613" s="3">
        <f t="shared" si="70"/>
        <v>1280.2944</v>
      </c>
      <c r="H1613" s="3">
        <f t="shared" si="71"/>
        <v>0.19999999999708962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7474.4</v>
      </c>
      <c r="D1620" s="2">
        <v>0</v>
      </c>
      <c r="E1620" s="2">
        <v>0</v>
      </c>
      <c r="F1620" s="2">
        <v>0</v>
      </c>
      <c r="G1620" s="3">
        <f>B1620/1000*C1620</f>
        <v>291.5016</v>
      </c>
      <c r="H1620" s="3">
        <f>ABS(C1620-ROUND(C1620,0))</f>
        <v>0.3999999999996362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226569.70000000112</v>
      </c>
      <c r="D1621" s="2">
        <v>0</v>
      </c>
      <c r="E1621" s="2">
        <v>0</v>
      </c>
      <c r="F1621" s="2">
        <v>0</v>
      </c>
      <c r="G1621" s="3">
        <f t="shared" si="70"/>
        <v>9062.7880000000441</v>
      </c>
      <c r="H1621" s="3">
        <f t="shared" si="71"/>
        <v>0.29999999888241291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554.88</v>
      </c>
      <c r="D1622" s="2">
        <v>0</v>
      </c>
      <c r="E1622" s="2">
        <v>0</v>
      </c>
      <c r="F1622" s="2">
        <v>0</v>
      </c>
      <c r="G1622" s="3">
        <f t="shared" si="70"/>
        <v>22.750080000000001</v>
      </c>
      <c r="H1622" s="3">
        <f t="shared" si="71"/>
        <v>0.12000000000000455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554.88</v>
      </c>
      <c r="D1628" s="2">
        <v>0</v>
      </c>
      <c r="E1628" s="2">
        <v>0</v>
      </c>
      <c r="F1628" s="2">
        <v>0</v>
      </c>
      <c r="G1628" s="3">
        <f t="shared" si="70"/>
        <v>26.079360000000001</v>
      </c>
      <c r="H1628" s="3">
        <f t="shared" si="71"/>
        <v>0.12000000000000455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554.88</v>
      </c>
      <c r="D1634" s="2">
        <v>0</v>
      </c>
      <c r="E1634" s="2">
        <v>0</v>
      </c>
      <c r="F1634" s="2">
        <v>0</v>
      </c>
      <c r="G1634" s="3">
        <f t="shared" si="70"/>
        <v>29.408639999999998</v>
      </c>
      <c r="H1634" s="3">
        <f t="shared" si="71"/>
        <v>0.12000000000000455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307.92</v>
      </c>
      <c r="D1635" s="2">
        <v>0</v>
      </c>
      <c r="E1635" s="2">
        <v>0</v>
      </c>
      <c r="F1635" s="2">
        <v>0</v>
      </c>
      <c r="G1635" s="3">
        <f t="shared" si="70"/>
        <v>16.627680000000002</v>
      </c>
      <c r="H1635" s="3">
        <f t="shared" si="71"/>
        <v>7.9999999999984084E-2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246.96</v>
      </c>
      <c r="D1636" s="2">
        <v>0</v>
      </c>
      <c r="E1636" s="2">
        <v>0</v>
      </c>
      <c r="F1636" s="2">
        <v>0</v>
      </c>
      <c r="G1636" s="3">
        <f t="shared" si="70"/>
        <v>13.582800000000001</v>
      </c>
      <c r="H1636" s="3">
        <f t="shared" si="71"/>
        <v>3.9999999999992042E-2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226014.82</v>
      </c>
      <c r="D1681" s="2">
        <v>0</v>
      </c>
      <c r="E1681" s="2">
        <v>0</v>
      </c>
      <c r="F1681" s="2">
        <v>0</v>
      </c>
      <c r="G1681" s="3">
        <f t="shared" si="70"/>
        <v>22601.482000000004</v>
      </c>
      <c r="H1681" s="3">
        <f t="shared" si="71"/>
        <v>0.17999999999301508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37180.129999999997</v>
      </c>
      <c r="D1682" s="2">
        <v>0</v>
      </c>
      <c r="E1682" s="2">
        <v>0</v>
      </c>
      <c r="F1682" s="2">
        <v>0</v>
      </c>
      <c r="G1682" s="3">
        <f t="shared" si="70"/>
        <v>3755.1931300000001</v>
      </c>
      <c r="H1682" s="3">
        <f t="shared" si="71"/>
        <v>0.12999999999738066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188834.69</v>
      </c>
      <c r="D1683" s="2">
        <v>0</v>
      </c>
      <c r="E1683" s="2">
        <v>0</v>
      </c>
      <c r="F1683" s="2">
        <v>0</v>
      </c>
      <c r="G1683" s="3">
        <f t="shared" si="70"/>
        <v>19261.13838</v>
      </c>
      <c r="H1683" s="3">
        <f t="shared" si="71"/>
        <v>0.30999999999767169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0" zoomScale="90" zoomScaleNormal="90"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14736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2177546.9</v>
      </c>
      <c r="I17" s="275">
        <f>'PR-RAS'!E6</f>
        <v>2281171.8400000003</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2104424.0300000003</v>
      </c>
      <c r="I18" s="275">
        <f>'PR-RAS'!E152</f>
        <v>2422019.5000000005</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91810.989999999991</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89045.870000000345</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1078155.08</v>
      </c>
      <c r="I22" s="275">
        <f>BILANCA!E7</f>
        <v>1080938.81</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312178.98</v>
      </c>
      <c r="I23" s="275">
        <f>BILANCA!E69</f>
        <v>302883.62</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191085.49000000002</v>
      </c>
      <c r="I24" s="275">
        <f>BILANCA!E177</f>
        <v>226569.7</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1199248.57</v>
      </c>
      <c r="I25" s="275">
        <f>BILANCA!E251</f>
        <v>1157252.7300000002</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2146405.54</v>
      </c>
      <c r="I30" s="275">
        <f>'RAS-funkcijski'!E114</f>
        <v>2462028.7000000002</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2146405.54</v>
      </c>
      <c r="I31" s="275">
        <f>'RAS-funkcijski'!E141</f>
        <v>2462028.7000000002</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5555</v>
      </c>
      <c r="I33" s="275">
        <f>'P-VRIO'!E5</f>
        <v>42780.47</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5555</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191085.49</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226569.70000000112</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554.88</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226014.82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B970" zoomScale="112" zoomScaleNormal="112" workbookViewId="0">
      <selection activeCell="E656" sqref="E65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2177546.9</v>
      </c>
      <c r="E6" s="60">
        <f>E7+E43+E49+E82+E106+E125+E134+E140</f>
        <v>2281171.8400000003</v>
      </c>
      <c r="F6" s="45">
        <f t="shared" ref="F6:F132" si="0">IF(D6&lt;&gt;0,IF(E6/D6&gt;=100,"&gt;&gt;100",E6/D6*100),"-")</f>
        <v>104.75879256607516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1635426.72</v>
      </c>
      <c r="E49" s="60">
        <f>E50+E53+E58+E61+E64+E68+E71+E74+E77</f>
        <v>1590543.99</v>
      </c>
      <c r="F49" s="45">
        <f t="shared" si="0"/>
        <v>97.255595163566852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1473335.1199999999</v>
      </c>
      <c r="E68" s="60">
        <f t="shared" si="11"/>
        <v>1570286.42</v>
      </c>
      <c r="F68" s="45">
        <f t="shared" si="0"/>
        <v>106.58039699752761</v>
      </c>
    </row>
    <row r="69" spans="1:6" ht="12.75" customHeight="1" x14ac:dyDescent="0.2">
      <c r="A69" s="63" t="s">
        <v>141</v>
      </c>
      <c r="B69" s="64" t="s">
        <v>142</v>
      </c>
      <c r="C69" s="247" t="s">
        <v>141</v>
      </c>
      <c r="D69" s="194">
        <v>1435233.39</v>
      </c>
      <c r="E69" s="194">
        <v>1534363.5</v>
      </c>
      <c r="F69" s="45">
        <f t="shared" si="0"/>
        <v>106.90689825715384</v>
      </c>
    </row>
    <row r="70" spans="1:6" ht="24" x14ac:dyDescent="0.2">
      <c r="A70" s="63" t="s">
        <v>143</v>
      </c>
      <c r="B70" s="64" t="s">
        <v>144</v>
      </c>
      <c r="C70" s="247" t="s">
        <v>143</v>
      </c>
      <c r="D70" s="194">
        <v>38101.730000000003</v>
      </c>
      <c r="E70" s="194">
        <v>35922.92</v>
      </c>
      <c r="F70" s="45">
        <f t="shared" si="0"/>
        <v>94.2815982371404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156927</v>
      </c>
      <c r="E74" s="60">
        <f t="shared" si="13"/>
        <v>17775.099999999999</v>
      </c>
      <c r="F74" s="45">
        <f t="shared" si="0"/>
        <v>11.326986433182306</v>
      </c>
    </row>
    <row r="75" spans="1:6" ht="12.75" customHeight="1" x14ac:dyDescent="0.2">
      <c r="A75" s="63" t="s">
        <v>153</v>
      </c>
      <c r="B75" s="65" t="s">
        <v>154</v>
      </c>
      <c r="C75" s="247" t="s">
        <v>153</v>
      </c>
      <c r="D75" s="194">
        <v>156927</v>
      </c>
      <c r="E75" s="194">
        <v>17775.099999999999</v>
      </c>
      <c r="F75" s="45">
        <f t="shared" si="0"/>
        <v>11.326986433182306</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5164.6000000000004</v>
      </c>
      <c r="E77" s="60">
        <f t="shared" si="14"/>
        <v>2482.4699999999998</v>
      </c>
      <c r="F77" s="45">
        <f t="shared" si="0"/>
        <v>48.067033264918862</v>
      </c>
    </row>
    <row r="78" spans="1:6" ht="12.75" customHeight="1" x14ac:dyDescent="0.2">
      <c r="A78" s="63">
        <v>6391</v>
      </c>
      <c r="B78" s="64" t="s">
        <v>159</v>
      </c>
      <c r="C78" s="247" t="s">
        <v>160</v>
      </c>
      <c r="D78" s="194">
        <v>188</v>
      </c>
      <c r="E78" s="194">
        <v>128</v>
      </c>
      <c r="F78" s="45">
        <f t="shared" si="0"/>
        <v>68.085106382978722</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4976.6000000000004</v>
      </c>
      <c r="E80" s="194">
        <v>2354.4699999999998</v>
      </c>
      <c r="F80" s="45">
        <f t="shared" si="0"/>
        <v>47.310814612385961</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0.28000000000000003</v>
      </c>
      <c r="E82" s="60">
        <f t="shared" si="15"/>
        <v>0.35</v>
      </c>
      <c r="F82" s="45">
        <f t="shared" si="0"/>
        <v>124.99999999999997</v>
      </c>
    </row>
    <row r="83" spans="1:6" ht="12.75" customHeight="1" x14ac:dyDescent="0.2">
      <c r="A83" s="63">
        <v>641</v>
      </c>
      <c r="B83" s="64" t="s">
        <v>169</v>
      </c>
      <c r="C83" s="247" t="s">
        <v>170</v>
      </c>
      <c r="D83" s="60">
        <f t="shared" ref="D83:E83" si="16">SUM(D84:D90)</f>
        <v>0.28000000000000003</v>
      </c>
      <c r="E83" s="60">
        <f t="shared" si="16"/>
        <v>0.35</v>
      </c>
      <c r="F83" s="45">
        <f t="shared" si="0"/>
        <v>124.99999999999997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0.28000000000000003</v>
      </c>
      <c r="E85" s="194">
        <v>0.35</v>
      </c>
      <c r="F85" s="45">
        <f t="shared" si="0"/>
        <v>124.99999999999997</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62745.5</v>
      </c>
      <c r="E106" s="60">
        <f>E107+E112+E120+E124</f>
        <v>63682.07</v>
      </c>
      <c r="F106" s="45">
        <f t="shared" si="0"/>
        <v>101.49264887521814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62745.5</v>
      </c>
      <c r="E112" s="60">
        <f t="shared" si="20"/>
        <v>63682.07</v>
      </c>
      <c r="F112" s="45">
        <f t="shared" si="0"/>
        <v>101.49264887521814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62745.5</v>
      </c>
      <c r="E117" s="194">
        <v>63682.07</v>
      </c>
      <c r="F117" s="45">
        <f t="shared" si="0"/>
        <v>101.49264887521814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7769.44</v>
      </c>
      <c r="E125" s="60">
        <f t="shared" si="22"/>
        <v>8729.5400000000009</v>
      </c>
      <c r="F125" s="45">
        <f t="shared" si="0"/>
        <v>112.35738997920058</v>
      </c>
    </row>
    <row r="126" spans="1:6" ht="12.75" customHeight="1" x14ac:dyDescent="0.2">
      <c r="A126" s="63">
        <v>661</v>
      </c>
      <c r="B126" s="65" t="s">
        <v>255</v>
      </c>
      <c r="C126" s="247" t="s">
        <v>256</v>
      </c>
      <c r="D126" s="60">
        <f t="shared" ref="D126:E126" si="23">SUM(D127:D128)</f>
        <v>7769.44</v>
      </c>
      <c r="E126" s="60">
        <f t="shared" si="23"/>
        <v>8711.52</v>
      </c>
      <c r="F126" s="45">
        <f t="shared" si="0"/>
        <v>112.1254556312939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7769.44</v>
      </c>
      <c r="E128" s="194">
        <v>8711.52</v>
      </c>
      <c r="F128" s="45">
        <f t="shared" si="0"/>
        <v>112.1254556312939</v>
      </c>
    </row>
    <row r="129" spans="1:6" ht="36" x14ac:dyDescent="0.2">
      <c r="A129" s="63">
        <v>663</v>
      </c>
      <c r="B129" s="182" t="s">
        <v>261</v>
      </c>
      <c r="C129" s="247" t="s">
        <v>262</v>
      </c>
      <c r="D129" s="60">
        <f t="shared" ref="D129:E129" si="24">SUM(D130:D133)</f>
        <v>0</v>
      </c>
      <c r="E129" s="60">
        <f t="shared" si="24"/>
        <v>18.02</v>
      </c>
      <c r="F129" s="45" t="str">
        <f t="shared" si="0"/>
        <v>-</v>
      </c>
    </row>
    <row r="130" spans="1:6" ht="12.75" customHeight="1" x14ac:dyDescent="0.2">
      <c r="A130" s="63">
        <v>6631</v>
      </c>
      <c r="B130" s="65" t="s">
        <v>263</v>
      </c>
      <c r="C130" s="247" t="s">
        <v>264</v>
      </c>
      <c r="D130" s="194">
        <v>0</v>
      </c>
      <c r="E130" s="194">
        <v>18.02</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471604.95999999996</v>
      </c>
      <c r="E134" s="60">
        <f t="shared" si="25"/>
        <v>618215.89</v>
      </c>
      <c r="F134" s="45">
        <f t="shared" ref="F134:F229" si="26">IF(D134&lt;&gt;0,IF(E134/D134&gt;=100,"&gt;&gt;100",E134/D134*100),"-")</f>
        <v>131.08765649962629</v>
      </c>
    </row>
    <row r="135" spans="1:6" ht="24" x14ac:dyDescent="0.2">
      <c r="A135" s="63">
        <v>671</v>
      </c>
      <c r="B135" s="182" t="s">
        <v>273</v>
      </c>
      <c r="C135" s="247" t="s">
        <v>274</v>
      </c>
      <c r="D135" s="60">
        <f t="shared" ref="D135:E135" si="27">SUM(D136:D138)</f>
        <v>471604.95999999996</v>
      </c>
      <c r="E135" s="60">
        <f t="shared" si="27"/>
        <v>618215.89</v>
      </c>
      <c r="F135" s="45">
        <f t="shared" si="26"/>
        <v>131.08765649962629</v>
      </c>
    </row>
    <row r="136" spans="1:6" ht="12.75" customHeight="1" x14ac:dyDescent="0.2">
      <c r="A136" s="63">
        <v>6711</v>
      </c>
      <c r="B136" s="65" t="s">
        <v>275</v>
      </c>
      <c r="C136" s="247" t="s">
        <v>276</v>
      </c>
      <c r="D136" s="194">
        <v>468734.41</v>
      </c>
      <c r="E136" s="194">
        <v>617451.61</v>
      </c>
      <c r="F136" s="45">
        <f t="shared" si="26"/>
        <v>131.72739121072848</v>
      </c>
    </row>
    <row r="137" spans="1:6" ht="24" x14ac:dyDescent="0.2">
      <c r="A137" s="63">
        <v>6712</v>
      </c>
      <c r="B137" s="182" t="s">
        <v>277</v>
      </c>
      <c r="C137" s="247" t="s">
        <v>278</v>
      </c>
      <c r="D137" s="194">
        <v>2870.55</v>
      </c>
      <c r="E137" s="194">
        <v>764.28</v>
      </c>
      <c r="F137" s="45">
        <f t="shared" si="26"/>
        <v>26.624862831164759</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2104424.0300000003</v>
      </c>
      <c r="E152" s="60">
        <f>E153+E164+E202+E221+E230+E262+E273</f>
        <v>2422019.5000000005</v>
      </c>
      <c r="F152" s="45">
        <f t="shared" si="26"/>
        <v>115.09180020150218</v>
      </c>
    </row>
    <row r="153" spans="1:6" ht="12.75" customHeight="1" x14ac:dyDescent="0.2">
      <c r="A153" s="63">
        <v>31</v>
      </c>
      <c r="B153" s="64" t="s">
        <v>308</v>
      </c>
      <c r="C153" s="247" t="s">
        <v>3</v>
      </c>
      <c r="D153" s="60">
        <f t="shared" ref="D153:E153" si="30">D154+D159+D160</f>
        <v>1586867.6600000001</v>
      </c>
      <c r="E153" s="60">
        <f t="shared" si="30"/>
        <v>1925755.4700000002</v>
      </c>
      <c r="F153" s="45">
        <f t="shared" si="26"/>
        <v>121.35577014657922</v>
      </c>
    </row>
    <row r="154" spans="1:6" ht="12.75" customHeight="1" x14ac:dyDescent="0.2">
      <c r="A154" s="63">
        <v>311</v>
      </c>
      <c r="B154" s="64" t="s">
        <v>309</v>
      </c>
      <c r="C154" s="247" t="s">
        <v>310</v>
      </c>
      <c r="D154" s="60">
        <f t="shared" ref="D154:E154" si="31">SUM(D155:D158)</f>
        <v>1314169.53</v>
      </c>
      <c r="E154" s="60">
        <f t="shared" si="31"/>
        <v>1608748.26</v>
      </c>
      <c r="F154" s="45">
        <f t="shared" si="26"/>
        <v>122.41558058342747</v>
      </c>
    </row>
    <row r="155" spans="1:6" ht="12.75" customHeight="1" x14ac:dyDescent="0.2">
      <c r="A155" s="63">
        <v>3111</v>
      </c>
      <c r="B155" s="64" t="s">
        <v>311</v>
      </c>
      <c r="C155" s="247" t="s">
        <v>312</v>
      </c>
      <c r="D155" s="194">
        <v>1274508.77</v>
      </c>
      <c r="E155" s="194">
        <v>1552468.27</v>
      </c>
      <c r="F155" s="45">
        <f t="shared" si="26"/>
        <v>121.80914769225166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36980.97</v>
      </c>
      <c r="E157" s="194">
        <v>52534.74</v>
      </c>
      <c r="F157" s="45">
        <f t="shared" si="26"/>
        <v>142.0588481048496</v>
      </c>
    </row>
    <row r="158" spans="1:6" ht="12.75" customHeight="1" x14ac:dyDescent="0.2">
      <c r="A158" s="63">
        <v>3114</v>
      </c>
      <c r="B158" s="65" t="s">
        <v>317</v>
      </c>
      <c r="C158" s="247" t="s">
        <v>318</v>
      </c>
      <c r="D158" s="194">
        <v>2679.79</v>
      </c>
      <c r="E158" s="194">
        <v>3745.25</v>
      </c>
      <c r="F158" s="45">
        <f t="shared" si="26"/>
        <v>139.75908559999104</v>
      </c>
    </row>
    <row r="159" spans="1:6" ht="12.75" customHeight="1" x14ac:dyDescent="0.2">
      <c r="A159" s="63">
        <v>312</v>
      </c>
      <c r="B159" s="65" t="s">
        <v>319</v>
      </c>
      <c r="C159" s="247" t="s">
        <v>320</v>
      </c>
      <c r="D159" s="194">
        <v>56292.87</v>
      </c>
      <c r="E159" s="194">
        <v>57674.1</v>
      </c>
      <c r="F159" s="45">
        <f t="shared" si="26"/>
        <v>102.45364999155309</v>
      </c>
    </row>
    <row r="160" spans="1:6" ht="12.75" customHeight="1" x14ac:dyDescent="0.2">
      <c r="A160" s="63">
        <v>313</v>
      </c>
      <c r="B160" s="65" t="s">
        <v>321</v>
      </c>
      <c r="C160" s="247" t="s">
        <v>322</v>
      </c>
      <c r="D160" s="60">
        <f t="shared" ref="D160:E160" si="32">SUM(D161:D163)</f>
        <v>216405.26</v>
      </c>
      <c r="E160" s="60">
        <f t="shared" si="32"/>
        <v>259333.11</v>
      </c>
      <c r="F160" s="45">
        <f t="shared" si="26"/>
        <v>119.83678677680938</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216291.87</v>
      </c>
      <c r="E162" s="194">
        <v>259333.11</v>
      </c>
      <c r="F162" s="45">
        <f t="shared" si="26"/>
        <v>119.89961065110768</v>
      </c>
    </row>
    <row r="163" spans="1:6" ht="12.75" customHeight="1" x14ac:dyDescent="0.2">
      <c r="A163" s="63">
        <v>3133</v>
      </c>
      <c r="B163" s="64" t="s">
        <v>327</v>
      </c>
      <c r="C163" s="247" t="s">
        <v>328</v>
      </c>
      <c r="D163" s="194">
        <v>113.39</v>
      </c>
      <c r="E163" s="194"/>
      <c r="F163" s="45">
        <f t="shared" si="26"/>
        <v>0</v>
      </c>
    </row>
    <row r="164" spans="1:6" ht="12.75" customHeight="1" x14ac:dyDescent="0.2">
      <c r="A164" s="70">
        <v>32</v>
      </c>
      <c r="B164" s="65" t="s">
        <v>329</v>
      </c>
      <c r="C164" s="247" t="s">
        <v>330</v>
      </c>
      <c r="D164" s="60">
        <f>D165+D170+D178+D188+D189+D194</f>
        <v>461057.01</v>
      </c>
      <c r="E164" s="60">
        <f>E165+E170+E178+E188+E189+E194</f>
        <v>447584.62</v>
      </c>
      <c r="F164" s="45">
        <f t="shared" si="26"/>
        <v>97.077934028158467</v>
      </c>
    </row>
    <row r="165" spans="1:6" ht="12.75" customHeight="1" x14ac:dyDescent="0.2">
      <c r="A165" s="63">
        <v>321</v>
      </c>
      <c r="B165" s="64" t="s">
        <v>331</v>
      </c>
      <c r="C165" s="247" t="s">
        <v>332</v>
      </c>
      <c r="D165" s="60">
        <f t="shared" ref="D165:E165" si="33">SUM(D166:D169)</f>
        <v>187255.71999999997</v>
      </c>
      <c r="E165" s="60">
        <f t="shared" si="33"/>
        <v>118258.91</v>
      </c>
      <c r="F165" s="45">
        <f t="shared" si="26"/>
        <v>63.153696987200192</v>
      </c>
    </row>
    <row r="166" spans="1:6" ht="12.75" customHeight="1" x14ac:dyDescent="0.2">
      <c r="A166" s="63">
        <v>3211</v>
      </c>
      <c r="B166" s="64" t="s">
        <v>333</v>
      </c>
      <c r="C166" s="247" t="s">
        <v>334</v>
      </c>
      <c r="D166" s="194">
        <v>19567.23</v>
      </c>
      <c r="E166" s="194">
        <v>29636.43</v>
      </c>
      <c r="F166" s="45">
        <f t="shared" si="26"/>
        <v>151.45950653209474</v>
      </c>
    </row>
    <row r="167" spans="1:6" ht="12.75" customHeight="1" x14ac:dyDescent="0.2">
      <c r="A167" s="63">
        <v>3212</v>
      </c>
      <c r="B167" s="64" t="s">
        <v>335</v>
      </c>
      <c r="C167" s="247" t="s">
        <v>336</v>
      </c>
      <c r="D167" s="194">
        <v>36291.910000000003</v>
      </c>
      <c r="E167" s="194">
        <v>40907.07</v>
      </c>
      <c r="F167" s="45">
        <f t="shared" si="26"/>
        <v>112.71677351784459</v>
      </c>
    </row>
    <row r="168" spans="1:6" ht="12.75" customHeight="1" x14ac:dyDescent="0.2">
      <c r="A168" s="63">
        <v>3213</v>
      </c>
      <c r="B168" s="64" t="s">
        <v>337</v>
      </c>
      <c r="C168" s="247" t="s">
        <v>338</v>
      </c>
      <c r="D168" s="194">
        <v>131396.57999999999</v>
      </c>
      <c r="E168" s="194">
        <v>47715.41</v>
      </c>
      <c r="F168" s="45">
        <f t="shared" si="26"/>
        <v>36.314042572493143</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154293.88</v>
      </c>
      <c r="E170" s="60">
        <f t="shared" si="34"/>
        <v>171244.34</v>
      </c>
      <c r="F170" s="45">
        <f t="shared" si="26"/>
        <v>110.98582782414961</v>
      </c>
    </row>
    <row r="171" spans="1:6" ht="12.75" customHeight="1" x14ac:dyDescent="0.2">
      <c r="A171" s="63">
        <v>3221</v>
      </c>
      <c r="B171" s="64" t="s">
        <v>343</v>
      </c>
      <c r="C171" s="247" t="s">
        <v>344</v>
      </c>
      <c r="D171" s="194">
        <v>18294.05</v>
      </c>
      <c r="E171" s="194">
        <v>17166.64</v>
      </c>
      <c r="F171" s="45">
        <f t="shared" si="26"/>
        <v>93.837285893500891</v>
      </c>
    </row>
    <row r="172" spans="1:6" ht="12.75" customHeight="1" x14ac:dyDescent="0.2">
      <c r="A172" s="63">
        <v>3222</v>
      </c>
      <c r="B172" s="64" t="s">
        <v>345</v>
      </c>
      <c r="C172" s="247" t="s">
        <v>346</v>
      </c>
      <c r="D172" s="194">
        <v>78836.710000000006</v>
      </c>
      <c r="E172" s="194">
        <v>93527.72</v>
      </c>
      <c r="F172" s="45">
        <f t="shared" si="26"/>
        <v>118.6347324742496</v>
      </c>
    </row>
    <row r="173" spans="1:6" ht="12.75" customHeight="1" x14ac:dyDescent="0.2">
      <c r="A173" s="63">
        <v>3223</v>
      </c>
      <c r="B173" s="65" t="s">
        <v>347</v>
      </c>
      <c r="C173" s="247" t="s">
        <v>348</v>
      </c>
      <c r="D173" s="194">
        <v>55118.09</v>
      </c>
      <c r="E173" s="194">
        <v>53535.19</v>
      </c>
      <c r="F173" s="45">
        <f t="shared" si="26"/>
        <v>97.128166088483852</v>
      </c>
    </row>
    <row r="174" spans="1:6" ht="12.75" customHeight="1" x14ac:dyDescent="0.2">
      <c r="A174" s="63">
        <v>3224</v>
      </c>
      <c r="B174" s="65" t="s">
        <v>349</v>
      </c>
      <c r="C174" s="247" t="s">
        <v>350</v>
      </c>
      <c r="D174" s="194">
        <v>2045.03</v>
      </c>
      <c r="E174" s="194">
        <v>5953.6</v>
      </c>
      <c r="F174" s="45">
        <f t="shared" si="26"/>
        <v>291.12531356508219</v>
      </c>
    </row>
    <row r="175" spans="1:6" ht="12.75" customHeight="1" x14ac:dyDescent="0.2">
      <c r="A175" s="63">
        <v>3225</v>
      </c>
      <c r="B175" s="65" t="s">
        <v>351</v>
      </c>
      <c r="C175" s="247" t="s">
        <v>352</v>
      </c>
      <c r="D175" s="194">
        <v>0</v>
      </c>
      <c r="E175" s="194">
        <v>339.81</v>
      </c>
      <c r="F175" s="45" t="str">
        <f t="shared" si="26"/>
        <v>-</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v>721.38</v>
      </c>
      <c r="F177" s="45" t="str">
        <f t="shared" si="26"/>
        <v>-</v>
      </c>
    </row>
    <row r="178" spans="1:6" ht="12.75" customHeight="1" x14ac:dyDescent="0.2">
      <c r="A178" s="63">
        <v>323</v>
      </c>
      <c r="B178" s="65" t="s">
        <v>357</v>
      </c>
      <c r="C178" s="247" t="s">
        <v>358</v>
      </c>
      <c r="D178" s="60">
        <f t="shared" ref="D178:E178" si="35">SUM(D179:D187)</f>
        <v>89015.420000000013</v>
      </c>
      <c r="E178" s="60">
        <f t="shared" si="35"/>
        <v>123827.58</v>
      </c>
      <c r="F178" s="45">
        <f t="shared" si="26"/>
        <v>139.10801072443402</v>
      </c>
    </row>
    <row r="179" spans="1:6" ht="12.75" customHeight="1" x14ac:dyDescent="0.2">
      <c r="A179" s="63">
        <v>3231</v>
      </c>
      <c r="B179" s="65" t="s">
        <v>359</v>
      </c>
      <c r="C179" s="247" t="s">
        <v>360</v>
      </c>
      <c r="D179" s="194">
        <v>1374.15</v>
      </c>
      <c r="E179" s="194">
        <v>7994.17</v>
      </c>
      <c r="F179" s="45">
        <f t="shared" si="26"/>
        <v>581.75381144707637</v>
      </c>
    </row>
    <row r="180" spans="1:6" ht="12.75" customHeight="1" x14ac:dyDescent="0.2">
      <c r="A180" s="63">
        <v>3232</v>
      </c>
      <c r="B180" s="65" t="s">
        <v>361</v>
      </c>
      <c r="C180" s="247" t="s">
        <v>362</v>
      </c>
      <c r="D180" s="194">
        <v>43436.480000000003</v>
      </c>
      <c r="E180" s="194">
        <v>74972.72</v>
      </c>
      <c r="F180" s="45">
        <f t="shared" si="26"/>
        <v>172.60312069486292</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13695.17</v>
      </c>
      <c r="E182" s="194">
        <v>10611.35</v>
      </c>
      <c r="F182" s="45">
        <f t="shared" si="26"/>
        <v>77.482426286055599</v>
      </c>
    </row>
    <row r="183" spans="1:6" ht="12.75" customHeight="1" x14ac:dyDescent="0.2">
      <c r="A183" s="63">
        <v>3235</v>
      </c>
      <c r="B183" s="64" t="s">
        <v>367</v>
      </c>
      <c r="C183" s="247" t="s">
        <v>368</v>
      </c>
      <c r="D183" s="194">
        <v>1913.26</v>
      </c>
      <c r="E183" s="194">
        <v>2000</v>
      </c>
      <c r="F183" s="45">
        <f t="shared" si="26"/>
        <v>104.53362323991513</v>
      </c>
    </row>
    <row r="184" spans="1:6" ht="12.75" customHeight="1" x14ac:dyDescent="0.2">
      <c r="A184" s="63">
        <v>3236</v>
      </c>
      <c r="B184" s="64" t="s">
        <v>369</v>
      </c>
      <c r="C184" s="247" t="s">
        <v>370</v>
      </c>
      <c r="D184" s="194">
        <v>4734.4799999999996</v>
      </c>
      <c r="E184" s="194">
        <v>4119.3999999999996</v>
      </c>
      <c r="F184" s="45">
        <f t="shared" si="26"/>
        <v>87.008499349453373</v>
      </c>
    </row>
    <row r="185" spans="1:6" ht="12.75" customHeight="1" x14ac:dyDescent="0.2">
      <c r="A185" s="63">
        <v>3237</v>
      </c>
      <c r="B185" s="64" t="s">
        <v>371</v>
      </c>
      <c r="C185" s="247" t="s">
        <v>372</v>
      </c>
      <c r="D185" s="194">
        <v>19513.61</v>
      </c>
      <c r="E185" s="194">
        <v>4044.49</v>
      </c>
      <c r="F185" s="45">
        <f t="shared" si="26"/>
        <v>20.726508319065513</v>
      </c>
    </row>
    <row r="186" spans="1:6" ht="12.75" customHeight="1" x14ac:dyDescent="0.2">
      <c r="A186" s="63">
        <v>3238</v>
      </c>
      <c r="B186" s="64" t="s">
        <v>373</v>
      </c>
      <c r="C186" s="247" t="s">
        <v>374</v>
      </c>
      <c r="D186" s="194">
        <v>3670.58</v>
      </c>
      <c r="E186" s="194">
        <v>3506.06</v>
      </c>
      <c r="F186" s="45">
        <f t="shared" si="26"/>
        <v>95.517874559333947</v>
      </c>
    </row>
    <row r="187" spans="1:6" ht="12.75" customHeight="1" x14ac:dyDescent="0.2">
      <c r="A187" s="63">
        <v>3239</v>
      </c>
      <c r="B187" s="64" t="s">
        <v>375</v>
      </c>
      <c r="C187" s="247" t="s">
        <v>376</v>
      </c>
      <c r="D187" s="194">
        <v>677.69</v>
      </c>
      <c r="E187" s="194">
        <v>16579.39</v>
      </c>
      <c r="F187" s="45">
        <f t="shared" si="26"/>
        <v>2446.4563443462348</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30491.99</v>
      </c>
      <c r="E194" s="60">
        <f t="shared" si="36"/>
        <v>34253.79</v>
      </c>
      <c r="F194" s="45">
        <f t="shared" si="26"/>
        <v>112.33701047389822</v>
      </c>
    </row>
    <row r="195" spans="1:6" ht="12.75" customHeight="1" x14ac:dyDescent="0.2">
      <c r="A195" s="63">
        <v>3291</v>
      </c>
      <c r="B195" s="183" t="s">
        <v>391</v>
      </c>
      <c r="C195" s="247" t="s">
        <v>392</v>
      </c>
      <c r="D195" s="194">
        <v>2552.38</v>
      </c>
      <c r="E195" s="194">
        <v>3124.42</v>
      </c>
      <c r="F195" s="45">
        <f t="shared" si="26"/>
        <v>122.4120232880684</v>
      </c>
    </row>
    <row r="196" spans="1:6" ht="12.75" customHeight="1" x14ac:dyDescent="0.2">
      <c r="A196" s="63">
        <v>3292</v>
      </c>
      <c r="B196" s="64" t="s">
        <v>393</v>
      </c>
      <c r="C196" s="247" t="s">
        <v>394</v>
      </c>
      <c r="D196" s="194">
        <v>273.3</v>
      </c>
      <c r="E196" s="194">
        <v>3157</v>
      </c>
      <c r="F196" s="45">
        <f t="shared" si="26"/>
        <v>1155.140870837907</v>
      </c>
    </row>
    <row r="197" spans="1:6" ht="12.75" customHeight="1" x14ac:dyDescent="0.2">
      <c r="A197" s="63">
        <v>3293</v>
      </c>
      <c r="B197" s="64" t="s">
        <v>395</v>
      </c>
      <c r="C197" s="247" t="s">
        <v>396</v>
      </c>
      <c r="D197" s="194">
        <v>929.18</v>
      </c>
      <c r="E197" s="194">
        <v>4003.54</v>
      </c>
      <c r="F197" s="45">
        <f t="shared" si="26"/>
        <v>430.86807722938511</v>
      </c>
    </row>
    <row r="198" spans="1:6" ht="12.75" customHeight="1" x14ac:dyDescent="0.2">
      <c r="A198" s="63">
        <v>3294</v>
      </c>
      <c r="B198" s="64" t="s">
        <v>397</v>
      </c>
      <c r="C198" s="247" t="s">
        <v>398</v>
      </c>
      <c r="D198" s="194">
        <v>563.09</v>
      </c>
      <c r="E198" s="194">
        <v>490</v>
      </c>
      <c r="F198" s="45">
        <f t="shared" si="26"/>
        <v>87.019836970999293</v>
      </c>
    </row>
    <row r="199" spans="1:6" ht="12.75" customHeight="1" x14ac:dyDescent="0.2">
      <c r="A199" s="63">
        <v>3295</v>
      </c>
      <c r="B199" s="64" t="s">
        <v>399</v>
      </c>
      <c r="C199" s="247" t="s">
        <v>400</v>
      </c>
      <c r="D199" s="194">
        <v>3976</v>
      </c>
      <c r="E199" s="194">
        <v>4992</v>
      </c>
      <c r="F199" s="45">
        <f t="shared" si="26"/>
        <v>125.55331991951711</v>
      </c>
    </row>
    <row r="200" spans="1:6" ht="12.75" customHeight="1" x14ac:dyDescent="0.2">
      <c r="A200" s="63" t="s">
        <v>401</v>
      </c>
      <c r="B200" s="64" t="s">
        <v>402</v>
      </c>
      <c r="C200" s="247" t="s">
        <v>401</v>
      </c>
      <c r="D200" s="194">
        <v>3162.13</v>
      </c>
      <c r="E200" s="194"/>
      <c r="F200" s="45">
        <f t="shared" si="26"/>
        <v>0</v>
      </c>
    </row>
    <row r="201" spans="1:6" ht="12.75" customHeight="1" x14ac:dyDescent="0.2">
      <c r="A201" s="63">
        <v>3299</v>
      </c>
      <c r="B201" s="64" t="s">
        <v>403</v>
      </c>
      <c r="C201" s="247" t="s">
        <v>404</v>
      </c>
      <c r="D201" s="194">
        <v>19035.91</v>
      </c>
      <c r="E201" s="194">
        <v>18486.830000000002</v>
      </c>
      <c r="F201" s="45">
        <f t="shared" si="26"/>
        <v>97.1155568606912</v>
      </c>
    </row>
    <row r="202" spans="1:6" ht="12.75" customHeight="1" x14ac:dyDescent="0.2">
      <c r="A202" s="63">
        <v>34</v>
      </c>
      <c r="B202" s="183" t="s">
        <v>405</v>
      </c>
      <c r="C202" s="247" t="s">
        <v>406</v>
      </c>
      <c r="D202" s="60">
        <f t="shared" ref="D202:E202" si="37">D203+D208+D216</f>
        <v>5503.62</v>
      </c>
      <c r="E202" s="60">
        <f t="shared" si="37"/>
        <v>1748.74</v>
      </c>
      <c r="F202" s="45">
        <f t="shared" si="26"/>
        <v>31.774359421617042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5503.62</v>
      </c>
      <c r="E216" s="60">
        <f t="shared" si="40"/>
        <v>1748.74</v>
      </c>
      <c r="F216" s="45">
        <f t="shared" si="26"/>
        <v>31.774359421617042</v>
      </c>
    </row>
    <row r="217" spans="1:6" ht="12.75" customHeight="1" x14ac:dyDescent="0.2">
      <c r="A217" s="63">
        <v>3431</v>
      </c>
      <c r="B217" s="182" t="s">
        <v>435</v>
      </c>
      <c r="C217" s="247" t="s">
        <v>436</v>
      </c>
      <c r="D217" s="194">
        <v>1693.39</v>
      </c>
      <c r="E217" s="194">
        <v>1748.74</v>
      </c>
      <c r="F217" s="45">
        <f t="shared" si="26"/>
        <v>103.26859140540572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3810.23</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50995.74</v>
      </c>
      <c r="E262" s="60">
        <f t="shared" si="55"/>
        <v>46930.67</v>
      </c>
      <c r="F262" s="45">
        <f t="shared" ref="F262:F268" si="56">IF(D262&lt;&gt;0,IF(E262/D262&gt;=100,"&gt;&gt;100",E262/D262*100),"-")</f>
        <v>92.028608664174698</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50995.74</v>
      </c>
      <c r="E269" s="60">
        <f t="shared" si="58"/>
        <v>46930.67</v>
      </c>
      <c r="F269" s="45">
        <f t="shared" ref="F269:F272" si="59">IF(D269&lt;&gt;0,IF(E269/D269&gt;=100,"&gt;&gt;100",E269/D269*100),"-")</f>
        <v>92.028608664174698</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50995.74</v>
      </c>
      <c r="E271" s="194">
        <v>46930.67</v>
      </c>
      <c r="F271" s="45">
        <f t="shared" si="59"/>
        <v>92.028608664174698</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2104424.0300000003</v>
      </c>
      <c r="E299" s="60">
        <f>E152-E297+E298</f>
        <v>2422019.5000000005</v>
      </c>
      <c r="F299" s="45">
        <f t="shared" si="68"/>
        <v>115.09180020150218</v>
      </c>
    </row>
    <row r="300" spans="1:6" ht="12.75" customHeight="1" x14ac:dyDescent="0.2">
      <c r="A300" s="63" t="s">
        <v>581</v>
      </c>
      <c r="B300" s="64" t="s">
        <v>592</v>
      </c>
      <c r="C300" s="247" t="s">
        <v>593</v>
      </c>
      <c r="D300" s="60">
        <f>IF(D6&gt;=D299,D6-D299,0)</f>
        <v>73122.869999999646</v>
      </c>
      <c r="E300" s="60">
        <f>IF(E6&gt;=E299,E6-E299,0)</f>
        <v>0</v>
      </c>
      <c r="F300" s="45">
        <f t="shared" si="68"/>
        <v>0</v>
      </c>
    </row>
    <row r="301" spans="1:6" ht="12.75" customHeight="1" x14ac:dyDescent="0.2">
      <c r="A301" s="63" t="s">
        <v>581</v>
      </c>
      <c r="B301" s="64" t="s">
        <v>594</v>
      </c>
      <c r="C301" s="247" t="s">
        <v>595</v>
      </c>
      <c r="D301" s="60">
        <f>IF(D299&gt;=D6,D299-D6,0)</f>
        <v>0</v>
      </c>
      <c r="E301" s="60">
        <f>IF(E299&gt;=E6,E299-E6,0)</f>
        <v>140847.66000000015</v>
      </c>
      <c r="F301" s="45" t="str">
        <f t="shared" si="68"/>
        <v>-</v>
      </c>
    </row>
    <row r="302" spans="1:6" ht="12.75" customHeight="1" x14ac:dyDescent="0.2">
      <c r="A302" s="63">
        <v>92211</v>
      </c>
      <c r="B302" s="64" t="s">
        <v>596</v>
      </c>
      <c r="C302" s="247" t="s">
        <v>597</v>
      </c>
      <c r="D302" s="194">
        <v>1867290.76</v>
      </c>
      <c r="E302" s="194">
        <v>1940413.63</v>
      </c>
      <c r="F302" s="45">
        <f t="shared" si="68"/>
        <v>103.91598735271414</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28559.48</v>
      </c>
      <c r="E304" s="194">
        <v>164636.76999999999</v>
      </c>
      <c r="F304" s="45">
        <f t="shared" si="68"/>
        <v>576.46977465976272</v>
      </c>
    </row>
    <row r="305" spans="1:6" ht="12" x14ac:dyDescent="0.2">
      <c r="A305" s="63">
        <v>9661</v>
      </c>
      <c r="B305" s="220" t="s">
        <v>602</v>
      </c>
      <c r="C305" s="247" t="s">
        <v>603</v>
      </c>
      <c r="D305" s="194">
        <v>3389.89</v>
      </c>
      <c r="E305" s="194">
        <v>3293.55</v>
      </c>
      <c r="F305" s="45">
        <f t="shared" si="68"/>
        <v>97.158019876751169</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41981.509999999995</v>
      </c>
      <c r="E360" s="60">
        <f t="shared" si="86"/>
        <v>40009.199999999997</v>
      </c>
      <c r="F360" s="45">
        <f t="shared" si="72"/>
        <v>95.30195555138441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41981.509999999995</v>
      </c>
      <c r="E373" s="60">
        <f t="shared" si="90"/>
        <v>40009.199999999997</v>
      </c>
      <c r="F373" s="45">
        <f t="shared" si="72"/>
        <v>95.30195555138441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3039.91</v>
      </c>
      <c r="E379" s="60">
        <f t="shared" si="92"/>
        <v>2838.07</v>
      </c>
      <c r="F379" s="45">
        <f t="shared" si="72"/>
        <v>93.36032974660435</v>
      </c>
    </row>
    <row r="380" spans="1:6" ht="12.75" customHeight="1" x14ac:dyDescent="0.2">
      <c r="A380" s="63">
        <v>4221</v>
      </c>
      <c r="B380" s="64" t="s">
        <v>647</v>
      </c>
      <c r="C380" s="247" t="s">
        <v>739</v>
      </c>
      <c r="D380" s="194">
        <v>1942.76</v>
      </c>
      <c r="E380" s="194">
        <v>919.07</v>
      </c>
      <c r="F380" s="45">
        <f t="shared" si="72"/>
        <v>47.307438901356832</v>
      </c>
    </row>
    <row r="381" spans="1:6" ht="12.75" customHeight="1" x14ac:dyDescent="0.2">
      <c r="A381" s="63">
        <v>4222</v>
      </c>
      <c r="B381" s="64" t="s">
        <v>740</v>
      </c>
      <c r="C381" s="247" t="s">
        <v>741</v>
      </c>
      <c r="D381" s="194">
        <v>1097.1500000000001</v>
      </c>
      <c r="E381" s="194">
        <v>674</v>
      </c>
      <c r="F381" s="45">
        <f t="shared" si="72"/>
        <v>61.431891719454946</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v>1245</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38941.599999999999</v>
      </c>
      <c r="E393" s="60">
        <f t="shared" si="94"/>
        <v>37171.129999999997</v>
      </c>
      <c r="F393" s="45">
        <f t="shared" si="72"/>
        <v>95.453525278879141</v>
      </c>
    </row>
    <row r="394" spans="1:6" ht="12.75" customHeight="1" x14ac:dyDescent="0.2">
      <c r="A394" s="63">
        <v>4241</v>
      </c>
      <c r="B394" s="64" t="s">
        <v>756</v>
      </c>
      <c r="C394" s="247" t="s">
        <v>757</v>
      </c>
      <c r="D394" s="194">
        <v>38941.599999999999</v>
      </c>
      <c r="E394" s="194">
        <v>37171.129999999997</v>
      </c>
      <c r="F394" s="45">
        <f t="shared" si="72"/>
        <v>95.453525278879141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41981.509999999995</v>
      </c>
      <c r="E418" s="60">
        <f t="shared" si="102"/>
        <v>40009.199999999997</v>
      </c>
      <c r="F418" s="45">
        <f t="shared" si="72"/>
        <v>95.30195555138441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1806621.13</v>
      </c>
      <c r="E420" s="194">
        <v>1848602.64</v>
      </c>
      <c r="F420" s="45">
        <f t="shared" si="72"/>
        <v>102.32375838535665</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2177546.9</v>
      </c>
      <c r="E422" s="60">
        <f>E6+E308</f>
        <v>2281171.8400000003</v>
      </c>
      <c r="F422" s="45">
        <f t="shared" si="72"/>
        <v>104.75879256607516</v>
      </c>
    </row>
    <row r="423" spans="1:6" ht="12.75" customHeight="1" x14ac:dyDescent="0.2">
      <c r="A423" s="63" t="s">
        <v>581</v>
      </c>
      <c r="B423" s="64" t="s">
        <v>804</v>
      </c>
      <c r="C423" s="247" t="s">
        <v>805</v>
      </c>
      <c r="D423" s="60">
        <f t="shared" ref="D423:E423" si="103">D299+D360</f>
        <v>2146405.54</v>
      </c>
      <c r="E423" s="60">
        <f t="shared" si="103"/>
        <v>2462028.7000000007</v>
      </c>
      <c r="F423" s="45">
        <f t="shared" si="72"/>
        <v>114.70473096151255</v>
      </c>
    </row>
    <row r="424" spans="1:6" ht="12.75" customHeight="1" x14ac:dyDescent="0.2">
      <c r="A424" s="63" t="s">
        <v>581</v>
      </c>
      <c r="B424" s="64" t="s">
        <v>806</v>
      </c>
      <c r="C424" s="247" t="s">
        <v>807</v>
      </c>
      <c r="D424" s="60">
        <f t="shared" ref="D424:E424" si="104">IF(D422&gt;=D423,D422-D423,0)</f>
        <v>31141.35999999987</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180856.86000000034</v>
      </c>
      <c r="F425" s="45" t="str">
        <f t="shared" si="72"/>
        <v>-</v>
      </c>
    </row>
    <row r="426" spans="1:6" ht="12.75" customHeight="1" x14ac:dyDescent="0.2">
      <c r="A426" s="251" t="s">
        <v>810</v>
      </c>
      <c r="B426" s="183" t="s">
        <v>811</v>
      </c>
      <c r="C426" s="252" t="s">
        <v>812</v>
      </c>
      <c r="D426" s="60">
        <f t="shared" ref="D426:E426" si="106">IF(D302-D303+D419-D420&gt;=0,D302-D303+D419-D420,0)</f>
        <v>60669.630000000121</v>
      </c>
      <c r="E426" s="60">
        <f t="shared" si="106"/>
        <v>91810.989999999991</v>
      </c>
      <c r="F426" s="45">
        <f t="shared" si="72"/>
        <v>151.32940484390593</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28559.48</v>
      </c>
      <c r="E428" s="81">
        <f t="shared" si="108"/>
        <v>164636.76999999999</v>
      </c>
      <c r="F428" s="61">
        <f t="shared" si="72"/>
        <v>576.46977465976272</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2177546.9</v>
      </c>
      <c r="E643" s="60">
        <f>E422+E430</f>
        <v>2281171.8400000003</v>
      </c>
      <c r="F643" s="45">
        <f t="shared" si="109"/>
        <v>104.75879256607516</v>
      </c>
    </row>
    <row r="644" spans="1:6" ht="12.75" customHeight="1" x14ac:dyDescent="0.2">
      <c r="A644" s="63" t="s">
        <v>581</v>
      </c>
      <c r="B644" s="64" t="s">
        <v>1237</v>
      </c>
      <c r="C644" s="247" t="s">
        <v>1238</v>
      </c>
      <c r="D644" s="60">
        <f>D423+D535</f>
        <v>2146405.54</v>
      </c>
      <c r="E644" s="60">
        <f>E423+E535</f>
        <v>2462028.7000000007</v>
      </c>
      <c r="F644" s="45">
        <f t="shared" si="109"/>
        <v>114.70473096151255</v>
      </c>
    </row>
    <row r="645" spans="1:6" ht="12.75" customHeight="1" x14ac:dyDescent="0.2">
      <c r="A645" s="63" t="s">
        <v>581</v>
      </c>
      <c r="B645" s="64" t="s">
        <v>1239</v>
      </c>
      <c r="C645" s="247" t="s">
        <v>1240</v>
      </c>
      <c r="D645" s="60">
        <f t="shared" ref="D645:E645" si="163">IF(D643&gt;=D644,D643-D644,0)</f>
        <v>31141.35999999987</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180856.86000000034</v>
      </c>
      <c r="F646" s="45" t="str">
        <f t="shared" si="109"/>
        <v>-</v>
      </c>
    </row>
    <row r="647" spans="1:6" ht="24" x14ac:dyDescent="0.2">
      <c r="A647" s="251" t="s">
        <v>1243</v>
      </c>
      <c r="B647" s="64" t="s">
        <v>1244</v>
      </c>
      <c r="C647" s="252" t="s">
        <v>1243</v>
      </c>
      <c r="D647" s="60">
        <f>IF(D426-D427+D641-D642&gt;=0,D426-D427+D641-D642,0)</f>
        <v>60669.630000000121</v>
      </c>
      <c r="E647" s="60">
        <f>IF(E426-E427+E641-E642&gt;=0,E426-E427+E641-E642,0)</f>
        <v>91810.989999999991</v>
      </c>
      <c r="F647" s="45">
        <f t="shared" si="109"/>
        <v>151.32940484390593</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91810.989999999991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89045.870000000345</v>
      </c>
      <c r="F650" s="45" t="str">
        <f t="shared" si="109"/>
        <v>-</v>
      </c>
    </row>
    <row r="651" spans="1:6" ht="24" x14ac:dyDescent="0.2">
      <c r="A651" s="249" t="s">
        <v>1251</v>
      </c>
      <c r="B651" s="184" t="s">
        <v>1252</v>
      </c>
      <c r="C651" s="250" t="s">
        <v>1251</v>
      </c>
      <c r="D651" s="196">
        <v>142023.51999999999</v>
      </c>
      <c r="E651" s="196">
        <v>953.15</v>
      </c>
      <c r="F651" s="61">
        <f t="shared" si="109"/>
        <v>0.67112123400405788</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101546.13</v>
      </c>
      <c r="E653" s="194">
        <v>114103.75</v>
      </c>
      <c r="F653" s="45">
        <f t="shared" ref="F653:F740" si="167">IF(D653&lt;&gt;0,IF(E653/D653&gt;=100,"&gt;&gt;100",E653/D653*100),"-")</f>
        <v>112.36641908460716</v>
      </c>
    </row>
    <row r="654" spans="1:6" ht="12.75" customHeight="1" x14ac:dyDescent="0.2">
      <c r="A654" s="63" t="s">
        <v>1256</v>
      </c>
      <c r="B654" s="64" t="s">
        <v>1257</v>
      </c>
      <c r="C654" s="247" t="s">
        <v>1256</v>
      </c>
      <c r="D654" s="194">
        <v>1173648.97</v>
      </c>
      <c r="E654" s="194">
        <v>975334.78</v>
      </c>
      <c r="F654" s="45">
        <f t="shared" si="167"/>
        <v>83.102767942615756</v>
      </c>
    </row>
    <row r="655" spans="1:6" ht="12.75" customHeight="1" x14ac:dyDescent="0.2">
      <c r="A655" s="63" t="s">
        <v>1258</v>
      </c>
      <c r="B655" s="64" t="s">
        <v>1259</v>
      </c>
      <c r="C655" s="247" t="s">
        <v>1258</v>
      </c>
      <c r="D655" s="194">
        <v>1161091.3500000001</v>
      </c>
      <c r="E655" s="194">
        <v>979301.07</v>
      </c>
      <c r="F655" s="45">
        <f t="shared" si="167"/>
        <v>84.343154395216175</v>
      </c>
    </row>
    <row r="656" spans="1:6" ht="24" x14ac:dyDescent="0.2">
      <c r="A656" s="63">
        <v>11</v>
      </c>
      <c r="B656" s="64" t="s">
        <v>1260</v>
      </c>
      <c r="C656" s="247" t="s">
        <v>1261</v>
      </c>
      <c r="D656" s="60">
        <f t="shared" ref="D656:E656" si="168">+D653+D654-D655</f>
        <v>114103.75</v>
      </c>
      <c r="E656" s="60">
        <f t="shared" si="168"/>
        <v>110137.46000000008</v>
      </c>
      <c r="F656" s="45">
        <f t="shared" si="167"/>
        <v>96.523961745341481</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67</v>
      </c>
      <c r="E658" s="253">
        <v>70</v>
      </c>
      <c r="F658" s="45">
        <f t="shared" si="167"/>
        <v>104.4776119402985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64</v>
      </c>
      <c r="E660" s="253">
        <v>70</v>
      </c>
      <c r="F660" s="45">
        <f t="shared" si="167"/>
        <v>109.375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1435061.38</v>
      </c>
      <c r="E683" s="192">
        <v>1534363.5</v>
      </c>
      <c r="F683" s="71">
        <f t="shared" si="167"/>
        <v>106.91971238191917</v>
      </c>
    </row>
    <row r="684" spans="1:6" ht="24" x14ac:dyDescent="0.2">
      <c r="A684" s="70">
        <v>63613</v>
      </c>
      <c r="B684" s="182" t="s">
        <v>1317</v>
      </c>
      <c r="C684" s="278" t="s">
        <v>1318</v>
      </c>
      <c r="D684" s="192">
        <v>172.01</v>
      </c>
      <c r="E684" s="192"/>
      <c r="F684" s="71">
        <f t="shared" si="167"/>
        <v>0</v>
      </c>
    </row>
    <row r="685" spans="1:6" ht="24" x14ac:dyDescent="0.2">
      <c r="A685" s="63">
        <v>63622</v>
      </c>
      <c r="B685" s="244" t="s">
        <v>1319</v>
      </c>
      <c r="C685" s="247" t="s">
        <v>1320</v>
      </c>
      <c r="D685" s="194">
        <v>38101.730000000003</v>
      </c>
      <c r="E685" s="194">
        <v>35922.92</v>
      </c>
      <c r="F685" s="45">
        <f t="shared" si="167"/>
        <v>94.2815982371404</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156927</v>
      </c>
      <c r="E702" s="192">
        <v>17775.099999999999</v>
      </c>
      <c r="F702" s="71">
        <f t="shared" si="167"/>
        <v>11.326986433182306</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62745.5</v>
      </c>
      <c r="E724" s="192">
        <v>63682.07</v>
      </c>
      <c r="F724" s="71">
        <f t="shared" si="167"/>
        <v>101.49264887521814</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1545.04</v>
      </c>
      <c r="E733" s="192">
        <v>1765.76</v>
      </c>
      <c r="F733" s="71">
        <f t="shared" si="167"/>
        <v>114.28571428571428</v>
      </c>
    </row>
    <row r="734" spans="1:6" ht="12.75" customHeight="1" x14ac:dyDescent="0.2">
      <c r="A734" s="70">
        <v>32121</v>
      </c>
      <c r="B734" s="65" t="s">
        <v>1397</v>
      </c>
      <c r="C734" s="278" t="s">
        <v>1398</v>
      </c>
      <c r="D734" s="192">
        <v>36291.910000000003</v>
      </c>
      <c r="E734" s="192">
        <v>40907.07</v>
      </c>
      <c r="F734" s="71">
        <f t="shared" si="167"/>
        <v>112.71677351784459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3866.48</v>
      </c>
      <c r="E736" s="194">
        <v>3360.9</v>
      </c>
      <c r="F736" s="45">
        <f t="shared" si="167"/>
        <v>86.92402391839606</v>
      </c>
    </row>
    <row r="737" spans="1:6" ht="12.75" customHeight="1" x14ac:dyDescent="0.2">
      <c r="A737" s="63" t="s">
        <v>1403</v>
      </c>
      <c r="B737" s="64" t="s">
        <v>1404</v>
      </c>
      <c r="C737" s="247" t="s">
        <v>1403</v>
      </c>
      <c r="D737" s="194">
        <v>0</v>
      </c>
      <c r="E737" s="194">
        <v>431.81</v>
      </c>
      <c r="F737" s="45" t="str">
        <f t="shared" si="167"/>
        <v>-</v>
      </c>
    </row>
    <row r="738" spans="1:6" ht="12.75" customHeight="1" x14ac:dyDescent="0.2">
      <c r="A738" s="63" t="s">
        <v>1405</v>
      </c>
      <c r="B738" s="64" t="s">
        <v>1406</v>
      </c>
      <c r="C738" s="247" t="s">
        <v>1405</v>
      </c>
      <c r="D738" s="194">
        <v>14776.22</v>
      </c>
      <c r="E738" s="194">
        <v>465.37</v>
      </c>
      <c r="F738" s="45">
        <f t="shared" si="167"/>
        <v>3.1494522956480071</v>
      </c>
    </row>
    <row r="739" spans="1:6" ht="12.75" customHeight="1" x14ac:dyDescent="0.2">
      <c r="A739" s="70" t="s">
        <v>1407</v>
      </c>
      <c r="B739" s="65" t="s">
        <v>1408</v>
      </c>
      <c r="C739" s="278" t="s">
        <v>1407</v>
      </c>
      <c r="D739" s="192">
        <v>1957.52</v>
      </c>
      <c r="E739" s="192"/>
      <c r="F739" s="71">
        <f t="shared" si="167"/>
        <v>0</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2552.38</v>
      </c>
      <c r="E741" s="192">
        <v>3124.42</v>
      </c>
      <c r="F741" s="71">
        <f t="shared" ref="F741:F1006" si="169">IF(D741&lt;&gt;0,IF(E741/D741&gt;=100,"&gt;&gt;100",E741/D741*100),"-")</f>
        <v>122.4120232880684</v>
      </c>
    </row>
    <row r="742" spans="1:6" ht="12.75" customHeight="1" x14ac:dyDescent="0.2">
      <c r="A742" s="70" t="s">
        <v>1413</v>
      </c>
      <c r="B742" s="65" t="s">
        <v>1414</v>
      </c>
      <c r="C742" s="278" t="s">
        <v>1413</v>
      </c>
      <c r="D742" s="192">
        <v>273.3</v>
      </c>
      <c r="E742" s="192"/>
      <c r="F742" s="71">
        <f t="shared" si="169"/>
        <v>0</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4992</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50995.74</v>
      </c>
      <c r="E855" s="194">
        <v>46930.67</v>
      </c>
      <c r="F855" s="45">
        <f t="shared" si="169"/>
        <v>92.028608664174698</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12"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55" zoomScaleNormal="100" workbookViewId="0">
      <selection activeCell="E256" sqref="E25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1390334.06</v>
      </c>
      <c r="E6" s="180">
        <f t="shared" si="0"/>
        <v>1383822.4300000002</v>
      </c>
      <c r="F6" s="181">
        <f t="shared" ref="F6:F298" si="1">IF(D6&gt;0,IF(E6/D6&gt;=100,"&gt;&gt;100",E6/D6*100),"-")</f>
        <v>99.531649969072916</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1078155.08</v>
      </c>
      <c r="E7" s="79">
        <f t="shared" si="2"/>
        <v>1080938.81</v>
      </c>
      <c r="F7" s="71">
        <f t="shared" si="1"/>
        <v>100.25819383979528</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1077461.4300000002</v>
      </c>
      <c r="E12" s="79">
        <f t="shared" si="3"/>
        <v>1080245.1600000001</v>
      </c>
      <c r="F12" s="71">
        <f t="shared" si="1"/>
        <v>100.25836006027613</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1052662.4700000002</v>
      </c>
      <c r="E13" s="79">
        <f t="shared" si="4"/>
        <v>1021002.1</v>
      </c>
      <c r="F13" s="71">
        <f t="shared" si="1"/>
        <v>96.992353113909331</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1742490.06</v>
      </c>
      <c r="E15" s="192">
        <v>1738001.74</v>
      </c>
      <c r="F15" s="71">
        <f t="shared" si="1"/>
        <v>99.742419190615067</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689827.59</v>
      </c>
      <c r="E18" s="192">
        <v>716999.64</v>
      </c>
      <c r="F18" s="71">
        <f t="shared" si="1"/>
        <v>103.93896248771379</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23077.959999999963</v>
      </c>
      <c r="E19" s="79">
        <f t="shared" si="5"/>
        <v>20350.929999999993</v>
      </c>
      <c r="F19" s="71">
        <f t="shared" si="1"/>
        <v>88.183400959183672</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243261.2</v>
      </c>
      <c r="E20" s="192">
        <v>244161.94</v>
      </c>
      <c r="F20" s="71">
        <f t="shared" si="1"/>
        <v>100.37027688755956</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32655.119999999999</v>
      </c>
      <c r="E21" s="192">
        <v>34830.11</v>
      </c>
      <c r="F21" s="71">
        <f t="shared" si="1"/>
        <v>106.66048693129899</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10062.469999999999</v>
      </c>
      <c r="E22" s="192">
        <v>10062.469999999999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4730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826.2</v>
      </c>
      <c r="E26" s="192">
        <v>826.2</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263727.03000000003</v>
      </c>
      <c r="E28" s="192">
        <v>274259.78999999998</v>
      </c>
      <c r="F28" s="71">
        <f t="shared" si="1"/>
        <v>103.99381132832686</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1721</v>
      </c>
      <c r="E35" s="79">
        <f t="shared" si="7"/>
        <v>38892.130000000005</v>
      </c>
      <c r="F35" s="71">
        <f t="shared" si="1"/>
        <v>2259.8564787914006</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234693.73</v>
      </c>
      <c r="E36" s="192">
        <v>271864.86</v>
      </c>
      <c r="F36" s="71">
        <f t="shared" si="1"/>
        <v>115.83814360954592</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723.4</v>
      </c>
      <c r="E37" s="192">
        <v>723.4</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233696.13</v>
      </c>
      <c r="E40" s="192">
        <v>233696.13</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26939.73</v>
      </c>
      <c r="E54" s="192">
        <v>27279.54</v>
      </c>
      <c r="F54" s="71">
        <f t="shared" si="1"/>
        <v>101.26137121641531</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26939.73</v>
      </c>
      <c r="E55" s="192">
        <v>27279.54</v>
      </c>
      <c r="F55" s="71">
        <f t="shared" si="1"/>
        <v>101.26137121641531</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693.65</v>
      </c>
      <c r="E63" s="79">
        <f>SUM(E64:E68)</f>
        <v>693.65</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693.65</v>
      </c>
      <c r="E64" s="192">
        <v>693.65</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312178.98</v>
      </c>
      <c r="E69" s="79">
        <f>E70+E82+E88+E119+E135+E147+E165+E171</f>
        <v>302883.62</v>
      </c>
      <c r="F69" s="71">
        <f t="shared" si="1"/>
        <v>97.022426045469174</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114103.75000000001</v>
      </c>
      <c r="E70" s="79">
        <f t="shared" si="12"/>
        <v>110137.46</v>
      </c>
      <c r="F70" s="71">
        <f t="shared" si="1"/>
        <v>96.523961745341396</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113862.29000000001</v>
      </c>
      <c r="E71" s="79">
        <f t="shared" si="13"/>
        <v>109951.65000000001</v>
      </c>
      <c r="F71" s="71">
        <f t="shared" si="1"/>
        <v>96.565465177276863</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113681.16</v>
      </c>
      <c r="E73" s="192">
        <v>109770.52</v>
      </c>
      <c r="F73" s="71">
        <f t="shared" si="1"/>
        <v>96.559992878327421</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181.13</v>
      </c>
      <c r="E75" s="192">
        <v>181.13</v>
      </c>
      <c r="F75" s="71">
        <f t="shared" si="1"/>
        <v>100</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241.46</v>
      </c>
      <c r="E80" s="192">
        <v>185.81</v>
      </c>
      <c r="F80" s="71">
        <f t="shared" si="1"/>
        <v>76.952704381678132</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28739.06</v>
      </c>
      <c r="E82" s="79">
        <f>SUM(E83:E85)-E86+E87</f>
        <v>28403.07</v>
      </c>
      <c r="F82" s="71">
        <f t="shared" si="1"/>
        <v>98.830894260285476</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10434.82</v>
      </c>
      <c r="E84" s="192">
        <v>10434.82</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18304.240000000002</v>
      </c>
      <c r="E87" s="192">
        <v>17968.25</v>
      </c>
      <c r="F87" s="71">
        <f t="shared" si="1"/>
        <v>98.164414365196251</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27312.65</v>
      </c>
      <c r="E147" s="79">
        <f t="shared" si="24"/>
        <v>163389.94</v>
      </c>
      <c r="F147" s="71">
        <f t="shared" si="1"/>
        <v>598.22075119038254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189.98000000000002</v>
      </c>
      <c r="E150" s="79">
        <f t="shared" si="25"/>
        <v>132401.95000000001</v>
      </c>
      <c r="F150" s="71" t="str">
        <f t="shared" si="1"/>
        <v>&gt;&gt;100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21.86</v>
      </c>
      <c r="E156" s="192">
        <v>126584.83</v>
      </c>
      <c r="F156" s="71" t="str">
        <f t="shared" si="1"/>
        <v>&gt;&gt;100</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168.12</v>
      </c>
      <c r="E158" s="192">
        <v>5817.12</v>
      </c>
      <c r="F158" s="71">
        <f t="shared" si="1"/>
        <v>3460.0999286224123</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23803.38</v>
      </c>
      <c r="E160" s="192">
        <v>27765.040000000001</v>
      </c>
      <c r="F160" s="71">
        <f t="shared" si="1"/>
        <v>116.64326662852082</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3319.29</v>
      </c>
      <c r="E161" s="192">
        <v>3222.95</v>
      </c>
      <c r="F161" s="71">
        <f t="shared" si="1"/>
        <v>97.097572071135687</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142023.51999999999</v>
      </c>
      <c r="E171" s="79">
        <f t="shared" si="27"/>
        <v>953.15</v>
      </c>
      <c r="F171" s="71">
        <f t="shared" si="1"/>
        <v>0.67112123400405788</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953.15</v>
      </c>
      <c r="E172" s="192">
        <v>953.15</v>
      </c>
      <c r="F172" s="71">
        <f t="shared" si="1"/>
        <v>100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141070.37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1390334.06</v>
      </c>
      <c r="E176" s="79">
        <f>E177+E251</f>
        <v>1383822.4300000002</v>
      </c>
      <c r="F176" s="71">
        <f t="shared" si="1"/>
        <v>99.531649969072916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191085.49000000002</v>
      </c>
      <c r="E177" s="79">
        <f>E178+E197+E203+E219+E247+E248</f>
        <v>226569.7</v>
      </c>
      <c r="F177" s="71">
        <f t="shared" si="1"/>
        <v>118.56980872802009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191085.49000000002</v>
      </c>
      <c r="E178" s="79">
        <f>SUM(E179:E181)+E185+E186+SUM(E194:E196)</f>
        <v>189389.57</v>
      </c>
      <c r="F178" s="71">
        <f t="shared" si="1"/>
        <v>99.112481015696162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139856.88</v>
      </c>
      <c r="E179" s="192">
        <v>155052.5</v>
      </c>
      <c r="F179" s="71">
        <f t="shared" si="1"/>
        <v>110.86512154425294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43861.23</v>
      </c>
      <c r="E180" s="192">
        <v>34337.07</v>
      </c>
      <c r="F180" s="71">
        <f t="shared" si="1"/>
        <v>78.285697870305953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4.3899999999999997</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4.3899999999999997</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7362.99</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37180.129999999997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1199248.57</v>
      </c>
      <c r="E251" s="79">
        <f>+E252+E255-E264+E274+E291</f>
        <v>1157252.7300000002</v>
      </c>
      <c r="F251" s="71">
        <f t="shared" si="1"/>
        <v>96.498153839783214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1078878.1000000001</v>
      </c>
      <c r="E252" s="79">
        <f>E253-E254</f>
        <v>1081661.83</v>
      </c>
      <c r="F252" s="71">
        <f t="shared" si="1"/>
        <v>100.25802080883837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1078878.1000000001</v>
      </c>
      <c r="E253" s="192">
        <v>1081661.83</v>
      </c>
      <c r="F253" s="71">
        <f t="shared" si="1"/>
        <v>100.25802080883837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91810.989999999991</v>
      </c>
      <c r="E255" s="79">
        <f>E256-E260</f>
        <v>-89045.869999999879</v>
      </c>
      <c r="F255" s="71">
        <f t="shared" si="1"/>
        <v>-96.988247267565569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1940413.63</v>
      </c>
      <c r="E256" s="79">
        <f>SUM(E257:E259)</f>
        <v>1762878.77</v>
      </c>
      <c r="F256" s="71">
        <f t="shared" si="1"/>
        <v>90.850669297762053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1940413.63</v>
      </c>
      <c r="E257" s="192">
        <v>1762878.77</v>
      </c>
      <c r="F257" s="71">
        <f t="shared" si="1"/>
        <v>90.850669297762053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1848602.64</v>
      </c>
      <c r="E260" s="79">
        <f>SUM(E261:E263)</f>
        <v>1851924.64</v>
      </c>
      <c r="F260" s="71">
        <f t="shared" si="1"/>
        <v>100.17970330281472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1848602.64</v>
      </c>
      <c r="E262" s="192">
        <v>1851924.64</v>
      </c>
      <c r="F262" s="71">
        <f t="shared" si="1"/>
        <v>100.17970330281472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28559.48</v>
      </c>
      <c r="E274" s="79">
        <f>SUM(E275:E277)+SUM(E286:E290)</f>
        <v>164636.76999999999</v>
      </c>
      <c r="F274" s="71">
        <f t="shared" si="1"/>
        <v>576.46977465976272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1366.12</v>
      </c>
      <c r="E277" s="79">
        <f>SUM(E278:E285)</f>
        <v>133578.09</v>
      </c>
      <c r="F277" s="71">
        <f t="shared" si="39"/>
        <v>9777.9177524668412</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21.86</v>
      </c>
      <c r="E283" s="192">
        <v>126584.83</v>
      </c>
      <c r="F283" s="71" t="str">
        <f t="shared" si="39"/>
        <v>&gt;&gt;100</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1344.26</v>
      </c>
      <c r="E285" s="192">
        <v>6993.26</v>
      </c>
      <c r="F285" s="71">
        <f t="shared" si="39"/>
        <v>520.23120527278945</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23803.47</v>
      </c>
      <c r="E287" s="192">
        <v>27765.13</v>
      </c>
      <c r="F287" s="71">
        <f t="shared" si="39"/>
        <v>116.643203700973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3389.89</v>
      </c>
      <c r="E288" s="192">
        <v>3293.55</v>
      </c>
      <c r="F288" s="71">
        <f t="shared" si="39"/>
        <v>97.158019876751169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2320.13</v>
      </c>
      <c r="E297" s="79">
        <f t="shared" si="42"/>
        <v>40270.129999999997</v>
      </c>
      <c r="F297" s="71">
        <f t="shared" si="1"/>
        <v>1735.6842073504499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2320.13</v>
      </c>
      <c r="E298" s="193">
        <v>40270.129999999997</v>
      </c>
      <c r="F298" s="75">
        <f t="shared" si="1"/>
        <v>1735.6842073504499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27312.65</v>
      </c>
      <c r="E302" s="192">
        <v>20363.59</v>
      </c>
      <c r="F302" s="71">
        <f t="shared" si="43"/>
        <v>74.557357122066151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143026.35</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12052.68</v>
      </c>
      <c r="E308" s="192">
        <v>11716.69</v>
      </c>
      <c r="F308" s="71">
        <f t="shared" si="43"/>
        <v>97.212321243076232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6251.56</v>
      </c>
      <c r="E311" s="192">
        <v>6251.56</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11923.39</v>
      </c>
      <c r="E336" s="192">
        <v>554.88</v>
      </c>
      <c r="F336" s="71">
        <f t="shared" si="43"/>
        <v>4.653710060645504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179162.1</v>
      </c>
      <c r="E337" s="192">
        <v>188834.69</v>
      </c>
      <c r="F337" s="71">
        <f t="shared" si="43"/>
        <v>105.39879249015276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506.83</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30360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6820.13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2320.13</v>
      </c>
      <c r="E395" s="288">
        <v>2320.13</v>
      </c>
      <c r="F395" s="263">
        <f t="shared" si="44"/>
        <v>100</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37950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F121" sqref="F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2146405.54</v>
      </c>
      <c r="E114" s="60">
        <f t="shared" si="22"/>
        <v>2462028.7000000002</v>
      </c>
      <c r="F114" s="45">
        <f t="shared" si="1"/>
        <v>114.70473096151252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2067568.83</v>
      </c>
      <c r="E115" s="60">
        <f t="shared" si="23"/>
        <v>2368500.98</v>
      </c>
      <c r="F115" s="45">
        <f t="shared" si="1"/>
        <v>114.55487941361547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2067568.83</v>
      </c>
      <c r="E117" s="194">
        <v>2368500.98</v>
      </c>
      <c r="F117" s="45">
        <f t="shared" si="1"/>
        <v>114.55487941361547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78836.710000000006</v>
      </c>
      <c r="E126" s="194">
        <v>93527.72</v>
      </c>
      <c r="F126" s="45">
        <f t="shared" si="1"/>
        <v>118.6347324742496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2146405.54</v>
      </c>
      <c r="E141" s="81">
        <f t="shared" si="28"/>
        <v>2462028.7000000002</v>
      </c>
      <c r="F141" s="61">
        <f t="shared" si="1"/>
        <v>114.70473096151252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D25" sqre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5555</v>
      </c>
      <c r="E5" s="82">
        <f t="shared" si="0"/>
        <v>42780.47</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42780.47</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42780.47</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42780.47</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5555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5555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5555</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79" zoomScaleNormal="100" workbookViewId="0">
      <selection activeCell="F109" sqref="F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191085.49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2321981.1000000006</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2237317.3700000006</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1793882.62</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436482.81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1748.74</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5203.2</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40009.199999999997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44654.53</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2286496.8899999997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2239013.2899999996</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1778687</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446006.97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1753.13</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12566.19</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40009.199999999997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7474.4</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226569.70000000112</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554.88</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554.88</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554.88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307.92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246.96</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226014.82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37180.129999999997</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188834.69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14736</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2025-11-26T12:43:51Z</cp:lastPrinted>
  <dcterms:created xsi:type="dcterms:W3CDTF">2022-04-01T05:14:30Z</dcterms:created>
  <dcterms:modified xsi:type="dcterms:W3CDTF">2026-01-30T14:46:08Z</dcterms:modified>
</cp:coreProperties>
</file>